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drawings/drawing6.xml" ContentType="application/vnd.openxmlformats-officedocument.drawing+xml"/>
  <Override PartName="/xl/embeddings/oleObject6.bin" ContentType="application/vnd.openxmlformats-officedocument.oleObject"/>
  <Override PartName="/xl/drawings/drawing7.xml" ContentType="application/vnd.openxmlformats-officedocument.drawing+xml"/>
  <Override PartName="/xl/embeddings/oleObject7.bin" ContentType="application/vnd.openxmlformats-officedocument.oleObject"/>
  <Override PartName="/xl/drawings/drawing8.xml" ContentType="application/vnd.openxmlformats-officedocument.drawing+xml"/>
  <Override PartName="/xl/embeddings/oleObject8.bin" ContentType="application/vnd.openxmlformats-officedocument.oleObject"/>
  <Override PartName="/xl/drawings/drawing9.xml" ContentType="application/vnd.openxmlformats-officedocument.drawing+xml"/>
  <Override PartName="/xl/embeddings/oleObject9.bin" ContentType="application/vnd.openxmlformats-officedocument.oleObject"/>
  <Override PartName="/xl/drawings/drawing10.xml" ContentType="application/vnd.openxmlformats-officedocument.drawing+xml"/>
  <Override PartName="/xl/embeddings/oleObject10.bin" ContentType="application/vnd.openxmlformats-officedocument.oleObject"/>
  <Override PartName="/xl/drawings/drawing11.xml" ContentType="application/vnd.openxmlformats-officedocument.drawing+xml"/>
  <Override PartName="/xl/embeddings/oleObject11.bin" ContentType="application/vnd.openxmlformats-officedocument.oleObject"/>
  <Override PartName="/xl/drawings/drawing12.xml" ContentType="application/vnd.openxmlformats-officedocument.drawing+xml"/>
  <Override PartName="/xl/embeddings/oleObject12.bin" ContentType="application/vnd.openxmlformats-officedocument.oleObject"/>
  <Override PartName="/xl/drawings/drawing13.xml" ContentType="application/vnd.openxmlformats-officedocument.drawing+xml"/>
  <Override PartName="/xl/embeddings/oleObject13.bin" ContentType="application/vnd.openxmlformats-officedocument.oleObject"/>
  <Override PartName="/xl/drawings/drawing14.xml" ContentType="application/vnd.openxmlformats-officedocument.drawing+xml"/>
  <Override PartName="/xl/embeddings/oleObject14.bin" ContentType="application/vnd.openxmlformats-officedocument.oleObject"/>
  <Override PartName="/xl/drawings/drawing15.xml" ContentType="application/vnd.openxmlformats-officedocument.drawing+xml"/>
  <Override PartName="/xl/embeddings/oleObject15.bin" ContentType="application/vnd.openxmlformats-officedocument.oleObject"/>
  <Override PartName="/xl/drawings/drawing16.xml" ContentType="application/vnd.openxmlformats-officedocument.drawing+xml"/>
  <Override PartName="/xl/embeddings/oleObject16.bin" ContentType="application/vnd.openxmlformats-officedocument.oleObject"/>
  <Override PartName="/xl/drawings/drawing17.xml" ContentType="application/vnd.openxmlformats-officedocument.drawing+xml"/>
  <Override PartName="/xl/embeddings/oleObject17.bin" ContentType="application/vnd.openxmlformats-officedocument.oleObject"/>
  <Override PartName="/xl/drawings/drawing18.xml" ContentType="application/vnd.openxmlformats-officedocument.drawing+xml"/>
  <Override PartName="/xl/embeddings/oleObject18.bin" ContentType="application/vnd.openxmlformats-officedocument.oleObject"/>
  <Override PartName="/xl/drawings/drawing19.xml" ContentType="application/vnd.openxmlformats-officedocument.drawing+xml"/>
  <Override PartName="/xl/embeddings/oleObject19.bin" ContentType="application/vnd.openxmlformats-officedocument.oleObject"/>
  <Override PartName="/xl/drawings/drawing20.xml" ContentType="application/vnd.openxmlformats-officedocument.drawing+xml"/>
  <Override PartName="/xl/embeddings/oleObject20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/>
  <mc:AlternateContent xmlns:mc="http://schemas.openxmlformats.org/markup-compatibility/2006">
    <mc:Choice Requires="x15">
      <x15ac:absPath xmlns:x15ac="http://schemas.microsoft.com/office/spreadsheetml/2010/11/ac" url="E:\2021\DEMONSTRATIVOS\"/>
    </mc:Choice>
  </mc:AlternateContent>
  <xr:revisionPtr revIDLastSave="0" documentId="8_{B621DDDE-9CB3-4F76-8728-A6DD8AF9D20A}" xr6:coauthVersionLast="47" xr6:coauthVersionMax="47" xr10:uidLastSave="{00000000-0000-0000-0000-000000000000}"/>
  <bookViews>
    <workbookView xWindow="-110" yWindow="-110" windowWidth="19420" windowHeight="10420" tabRatio="972" firstSheet="14" activeTab="18" xr2:uid="{00000000-000D-0000-FFFF-FFFF00000000}"/>
  </bookViews>
  <sheets>
    <sheet name="JANEIRO 2021" sheetId="42" r:id="rId1"/>
    <sheet name="FEVEREIRO 2021" sheetId="43" r:id="rId2"/>
    <sheet name="FEVEREIRO 2021-FERIAS " sheetId="44" r:id="rId3"/>
    <sheet name="MARÇO 2021" sheetId="45" r:id="rId4"/>
    <sheet name="MARÇO 2021-FERIAS" sheetId="46" r:id="rId5"/>
    <sheet name="ABRIL 2021" sheetId="48" r:id="rId6"/>
    <sheet name="ABRIL 2021-FERIAS " sheetId="49" r:id="rId7"/>
    <sheet name="MAIO 2021" sheetId="50" r:id="rId8"/>
    <sheet name="MAIO 2021-FERIAS " sheetId="51" r:id="rId9"/>
    <sheet name="JUNHO 2021" sheetId="52" r:id="rId10"/>
    <sheet name="JULHO 2021 (2)" sheetId="55" r:id="rId11"/>
    <sheet name="JULHO 2021 FERIAS " sheetId="54" r:id="rId12"/>
    <sheet name="AGOSTO 2021" sheetId="53" r:id="rId13"/>
    <sheet name="AGOSTO 2021-FERIAS " sheetId="57" r:id="rId14"/>
    <sheet name="SETEMBRO 2021" sheetId="58" r:id="rId15"/>
    <sheet name="SETEMBRO 2021 RESCISÃO" sheetId="59" r:id="rId16"/>
    <sheet name="OUTUBRO 2021" sheetId="60" r:id="rId17"/>
    <sheet name="NOVEMBRO 2021 " sheetId="61" r:id="rId18"/>
    <sheet name="NOVEMBRO 2021  1ªPARC. 13º" sheetId="63" r:id="rId19"/>
    <sheet name="NOVEMBRO 2021 FÉRIAS" sheetId="62" r:id="rId2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6" i="61" l="1"/>
  <c r="F75" i="61"/>
  <c r="F74" i="61"/>
  <c r="E36" i="61"/>
  <c r="F53" i="63"/>
  <c r="F56" i="63"/>
  <c r="F50" i="63"/>
  <c r="F48" i="62" l="1"/>
  <c r="F41" i="62"/>
  <c r="F77" i="61"/>
  <c r="F71" i="61"/>
  <c r="F69" i="60" l="1"/>
  <c r="F74" i="60"/>
  <c r="F73" i="60"/>
  <c r="F72" i="60"/>
  <c r="E36" i="60"/>
  <c r="F75" i="60" l="1"/>
  <c r="F71" i="58"/>
  <c r="F70" i="58"/>
  <c r="F69" i="58"/>
  <c r="F31" i="59"/>
  <c r="F34" i="59"/>
  <c r="F28" i="59"/>
  <c r="E22" i="59"/>
  <c r="F72" i="58" l="1"/>
  <c r="F66" i="58"/>
  <c r="E34" i="58"/>
  <c r="E35" i="53" l="1"/>
  <c r="F72" i="53" l="1"/>
  <c r="F71" i="53"/>
  <c r="F70" i="53"/>
  <c r="F67" i="53"/>
  <c r="F35" i="57" l="1"/>
  <c r="F57" i="55"/>
  <c r="F56" i="55"/>
  <c r="F55" i="55"/>
  <c r="F58" i="55" s="1"/>
  <c r="F53" i="55"/>
  <c r="E24" i="55"/>
  <c r="F34" i="54" l="1"/>
  <c r="F29" i="54"/>
  <c r="F73" i="53" l="1"/>
  <c r="F28" i="46" l="1"/>
  <c r="E21" i="45"/>
  <c r="F65" i="52" l="1"/>
  <c r="F64" i="52"/>
  <c r="F63" i="52"/>
  <c r="F60" i="52"/>
  <c r="E27" i="52"/>
  <c r="F55" i="43" l="1"/>
  <c r="F50" i="42" l="1"/>
  <c r="F66" i="52" l="1"/>
  <c r="E25" i="50"/>
  <c r="F23" i="51" l="1"/>
  <c r="F59" i="50"/>
  <c r="F55" i="50"/>
  <c r="F58" i="50"/>
  <c r="F57" i="50"/>
  <c r="F60" i="50" s="1"/>
  <c r="E21" i="48" l="1"/>
  <c r="F52" i="48" l="1"/>
  <c r="F51" i="48"/>
  <c r="F50" i="48"/>
  <c r="F48" i="48"/>
  <c r="F34" i="49" l="1"/>
  <c r="F37" i="49" l="1"/>
  <c r="F53" i="48" l="1"/>
  <c r="F53" i="45"/>
  <c r="F52" i="45"/>
  <c r="F51" i="45"/>
  <c r="F49" i="45"/>
  <c r="F30" i="46" l="1"/>
  <c r="F33" i="46" l="1"/>
  <c r="F54" i="45" l="1"/>
  <c r="F34" i="44"/>
  <c r="F51" i="43"/>
  <c r="F37" i="44" l="1"/>
  <c r="F56" i="43"/>
  <c r="F54" i="43"/>
  <c r="F40" i="44" l="1"/>
  <c r="E23" i="42"/>
  <c r="F57" i="43" l="1"/>
  <c r="F53" i="42"/>
  <c r="F56" i="42" s="1"/>
  <c r="F55" i="42"/>
</calcChain>
</file>

<file path=xl/sharedStrings.xml><?xml version="1.0" encoding="utf-8"?>
<sst xmlns="http://schemas.openxmlformats.org/spreadsheetml/2006/main" count="1898" uniqueCount="201">
  <si>
    <t>REPASSES AO TERCEIRO SETOR</t>
  </si>
  <si>
    <t>DEMONSTRATIVO DA RECEITA E DESPESA</t>
  </si>
  <si>
    <t>DATA</t>
  </si>
  <si>
    <t>N.F.</t>
  </si>
  <si>
    <t>RAZÃO SOCIAL</t>
  </si>
  <si>
    <t>NAT. DESPESA</t>
  </si>
  <si>
    <t>VALOR (R$)</t>
  </si>
  <si>
    <t>TOTAL DAS DESPESAS</t>
  </si>
  <si>
    <t>Natureza das Despesas (Resumo):</t>
  </si>
  <si>
    <t>Valor</t>
  </si>
  <si>
    <t>Despesas com Pessoal e Encargos</t>
  </si>
  <si>
    <t>Material de Consumo</t>
  </si>
  <si>
    <t>Serviços de Terceiros</t>
  </si>
  <si>
    <t>ASSOCIAÇÃO PARAÍSO</t>
  </si>
  <si>
    <t>São José do Rio Preto - SP</t>
  </si>
  <si>
    <t>Utilidade Pública Municipal - Lei nº 7.734 de 25/11/1999/ CNPJ nº 02.723.572/0001-24</t>
  </si>
  <si>
    <t>ÓRGÃO PUBLICO CONCESSOR: Prefeitura Municipal de São José do Rio Preto</t>
  </si>
  <si>
    <t>ORGANIZACAO DA SOCIEDADE CIVIL: Associação Paraiso</t>
  </si>
  <si>
    <t>CNPJ: 02.723.572/0001-24</t>
  </si>
  <si>
    <t>O signatário, na qualidade de representante da organizacao acima citada , vem indicar na forma abaixo detalhada, as despesas custeadas com o recurso recebido.</t>
  </si>
  <si>
    <t>Nº</t>
  </si>
  <si>
    <t>01</t>
  </si>
  <si>
    <t>03</t>
  </si>
  <si>
    <t>04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</si>
  <si>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</si>
  <si>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</si>
  <si>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</si>
  <si>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</si>
  <si>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</si>
  <si>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</si>
  <si>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</si>
  <si>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</si>
  <si>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</si>
  <si>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</si>
  <si>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</si>
  <si>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</si>
  <si>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Declaramos na qualidade de responsáveis pela Associacão Paraiso, sob as penas da Lei, que a documentação acima relacionada comprova a exata aplicação dos recursos recebidos para os fins indicados, conforme Plano de Trabalho aprovado.</t>
  </si>
  <si>
    <t xml:space="preserve">   Presidente</t>
  </si>
  <si>
    <t>22</t>
  </si>
  <si>
    <t>23</t>
  </si>
  <si>
    <t xml:space="preserve">TOTAL DA RECEITA:                                                                           </t>
  </si>
  <si>
    <t xml:space="preserve">   __________________________________</t>
  </si>
  <si>
    <t>Andressa Patini da Silva</t>
  </si>
  <si>
    <t>RESPONSAVEL PELA OSC: Andressa Patini da Silva</t>
  </si>
  <si>
    <t>CPF: 343.191.648-14</t>
  </si>
  <si>
    <t>OBJETO DA PARCERIA: Acões Educativas e Complementares no Contra Turno Escolar - Vila Mayor</t>
  </si>
  <si>
    <t>SERVIÇO DE TERCEIROS</t>
  </si>
  <si>
    <t>MATERIAL DE CONSUMO</t>
  </si>
  <si>
    <t>RECIBO DE ALUGUEL</t>
  </si>
  <si>
    <t>INSTITUTO AS VALQUIRIAS</t>
  </si>
  <si>
    <t>RAINHA DA LIMPEZA RIO PRETO LTDA</t>
  </si>
  <si>
    <t>DIEGO SERGIO DA SILVA</t>
  </si>
  <si>
    <t>ERIKA FERNANDA BONFIM MOURA</t>
  </si>
  <si>
    <t>GREICE CAMILLO DOS SANTOS</t>
  </si>
  <si>
    <t>LUCIANNE FERREIRA SIMAS</t>
  </si>
  <si>
    <t>PAULA FERNANDA DOS SANTOS DE TOLEDO</t>
  </si>
  <si>
    <t>REGIANE CRISTINA DE OLIVEIRA</t>
  </si>
  <si>
    <t>HOLERITE</t>
  </si>
  <si>
    <t>M F A F PONTE COMERCIAL DE INFORMÁTICA E CELULARES ME</t>
  </si>
  <si>
    <t>DEMONSTRATIVO DE DESPESA</t>
  </si>
  <si>
    <t>TELEFÔNICA BRASIL S/A</t>
  </si>
  <si>
    <t>COMPANHIA PAULISTA DE FORÇA E LUZ - CPFL</t>
  </si>
  <si>
    <t>CRIZANIR BEZERRA DO O</t>
  </si>
  <si>
    <t>LUCAS HERNANDES DE SOUZA</t>
  </si>
  <si>
    <t>SINDPLUS ADM DE CARTÕES, SERV DE CADASTRO E COB EIRELI</t>
  </si>
  <si>
    <t>PIS/DARF</t>
  </si>
  <si>
    <t>SECRETARIA DA RECEITA FEDERAL</t>
  </si>
  <si>
    <t xml:space="preserve">ENCARGOS </t>
  </si>
  <si>
    <t xml:space="preserve"> FGTS/GRF</t>
  </si>
  <si>
    <t>CAIXA ECONOMICA FEDERAL</t>
  </si>
  <si>
    <t>ANA CAROLINA DO O MOTA</t>
  </si>
  <si>
    <t>REGINA APARECIDA DE OLIVEIRA</t>
  </si>
  <si>
    <t>JR MIRASSOL ASSESSORIA CONTABIL LTDA - ME</t>
  </si>
  <si>
    <t>DESPESA COM PESSOAL</t>
  </si>
  <si>
    <r>
      <t>TERMO DE COLABORACAO SME Nº:</t>
    </r>
    <r>
      <rPr>
        <b/>
        <sz val="10"/>
        <color theme="1"/>
        <rFont val="Calibri"/>
        <family val="2"/>
        <scheme val="minor"/>
      </rPr>
      <t xml:space="preserve">  </t>
    </r>
    <r>
      <rPr>
        <sz val="10"/>
        <color theme="1"/>
        <rFont val="Calibri"/>
        <family val="2"/>
        <scheme val="minor"/>
      </rPr>
      <t>07/2018</t>
    </r>
  </si>
  <si>
    <r>
      <t>RENDIMENTOS DE APLICACOES FINANCEIRA</t>
    </r>
    <r>
      <rPr>
        <b/>
        <sz val="10"/>
        <color theme="1"/>
        <rFont val="Calibri"/>
        <family val="2"/>
        <scheme val="minor"/>
      </rPr>
      <t xml:space="preserve">:                         </t>
    </r>
  </si>
  <si>
    <t>EXPRESSO ITAMARATI S.A.</t>
  </si>
  <si>
    <t>CIRCULAR SANTA LUZIA LTDA</t>
  </si>
  <si>
    <t>ENDERECO: Rua Ary Freitas Mugnaine, nº666 - Cep: 15045-381</t>
  </si>
  <si>
    <t>COMPETENCIA: 01/2021</t>
  </si>
  <si>
    <t>DATA DO RECEBIMENTO DO RECURSO: 20/01/2021</t>
  </si>
  <si>
    <t>São José do Rio Preto, 01 de Fevereiro de 2021</t>
  </si>
  <si>
    <t>02</t>
  </si>
  <si>
    <t>05</t>
  </si>
  <si>
    <t>06</t>
  </si>
  <si>
    <t>07</t>
  </si>
  <si>
    <t>08</t>
  </si>
  <si>
    <t>09</t>
  </si>
  <si>
    <t>COMPETENCIA: 02/2021</t>
  </si>
  <si>
    <t xml:space="preserve">TOTAL DAS DESPESAS: </t>
  </si>
  <si>
    <r>
      <t xml:space="preserve">N° Documentos relacionados: </t>
    </r>
    <r>
      <rPr>
        <sz val="10"/>
        <color theme="1"/>
        <rFont val="Calibri"/>
        <family val="2"/>
        <scheme val="minor"/>
      </rPr>
      <t>23</t>
    </r>
  </si>
  <si>
    <t>INSS/GPS</t>
  </si>
  <si>
    <t xml:space="preserve">INSTITUTO NACIONAL SEGURO SOCIAL </t>
  </si>
  <si>
    <t>SERDAL ATACADO DE PAPELARIA LTDA</t>
  </si>
  <si>
    <t>24</t>
  </si>
  <si>
    <t>N° Documentos relacionados: 24</t>
  </si>
  <si>
    <t>São José do Rio Preto, 01 de Março de 2021</t>
  </si>
  <si>
    <t xml:space="preserve">RECIBO DE FEREAS </t>
  </si>
  <si>
    <t>LUCAS HENRIQUE DE SOUZA</t>
  </si>
  <si>
    <t xml:space="preserve">DESPESA COM PESSOAL </t>
  </si>
  <si>
    <t>DATA DO RECEBIMENTO DO RECURSO: 01/02/2021</t>
  </si>
  <si>
    <r>
      <t xml:space="preserve">Valor a ser devolvido ao Órgão Público Concessor.: </t>
    </r>
    <r>
      <rPr>
        <sz val="10"/>
        <color theme="1"/>
        <rFont val="Calibri"/>
        <family val="2"/>
        <scheme val="minor"/>
      </rPr>
      <t>R$ 355,88</t>
    </r>
  </si>
  <si>
    <t xml:space="preserve">MATERIAL DE CONSUMO </t>
  </si>
  <si>
    <r>
      <t xml:space="preserve">N° Documentos relacionados: </t>
    </r>
    <r>
      <rPr>
        <sz val="10"/>
        <color theme="1"/>
        <rFont val="Calibri"/>
        <family val="2"/>
        <scheme val="minor"/>
      </rPr>
      <t>02</t>
    </r>
  </si>
  <si>
    <t>COMPETENCIA: 03/2021</t>
  </si>
  <si>
    <t>NOVA OPÃO DISTRIBUIDORA DE PAPELARIA EIRELI-ME</t>
  </si>
  <si>
    <t xml:space="preserve">RECIBO DE FÉRIAS </t>
  </si>
  <si>
    <t>CRISZANIR BEZERRA DO O</t>
  </si>
  <si>
    <t xml:space="preserve">REGINA APARECIDA DE OLIVEIRA </t>
  </si>
  <si>
    <t>N° Documentos relacionados: 02</t>
  </si>
  <si>
    <t>DATA DO RECEBIMENTO DO RECURSO: 01/03/2021</t>
  </si>
  <si>
    <t>25</t>
  </si>
  <si>
    <t>N° Documentos relacionados: 25</t>
  </si>
  <si>
    <t>São José do Rio Preto, 06 de Abril de 2021</t>
  </si>
  <si>
    <t>São José do Rio Preto, 06 de Abril  de 2021</t>
  </si>
  <si>
    <t>COMPETENCIA: 04/2021</t>
  </si>
  <si>
    <t>IR/DARF</t>
  </si>
  <si>
    <t>DATA DO RECEBIMENTO DO RECURSO: 01/04/2021</t>
  </si>
  <si>
    <r>
      <t xml:space="preserve">Valor a ser devolvido ao Órgão Público Concessor.: </t>
    </r>
    <r>
      <rPr>
        <sz val="10"/>
        <color theme="1"/>
        <rFont val="Calibri"/>
        <family val="2"/>
        <scheme val="minor"/>
      </rPr>
      <t>R$ 0,00</t>
    </r>
  </si>
  <si>
    <t>São José do Rio Preto, 10 de Maio de 2021</t>
  </si>
  <si>
    <t>São José do Rio Preto, 10 de Maio  de 2021</t>
  </si>
  <si>
    <r>
      <t xml:space="preserve">Valor a ser devolvido ao Órgão Público Concessor.: </t>
    </r>
    <r>
      <rPr>
        <sz val="9"/>
        <color theme="1"/>
        <rFont val="Calibri"/>
        <family val="2"/>
        <scheme val="minor"/>
      </rPr>
      <t>R$ 2.559,77</t>
    </r>
  </si>
  <si>
    <t>COMPETENCIA: 05/2021</t>
  </si>
  <si>
    <t>N° Documentos relacionados: 01</t>
  </si>
  <si>
    <t>DATA DO RECEBIMENTO DO RECURSO: 03/05/2021</t>
  </si>
  <si>
    <t>ORIGEM DO RECURSO: Municipal</t>
  </si>
  <si>
    <r>
      <t>TERMO DE COLABORACAO SME Nº:</t>
    </r>
    <r>
      <rPr>
        <b/>
        <sz val="12"/>
        <color theme="1"/>
        <rFont val="Calibri"/>
        <family val="2"/>
        <scheme val="minor"/>
      </rPr>
      <t xml:space="preserve">  </t>
    </r>
    <r>
      <rPr>
        <sz val="12"/>
        <color theme="1"/>
        <rFont val="Calibri"/>
        <family val="2"/>
        <scheme val="minor"/>
      </rPr>
      <t>07/2018</t>
    </r>
  </si>
  <si>
    <r>
      <t>RENDIMENTOS DE APLICACOES FINANCEIRA</t>
    </r>
    <r>
      <rPr>
        <b/>
        <sz val="12"/>
        <color theme="1"/>
        <rFont val="Calibri"/>
        <family val="2"/>
        <scheme val="minor"/>
      </rPr>
      <t xml:space="preserve">:                         </t>
    </r>
  </si>
  <si>
    <r>
      <t xml:space="preserve">Valor a ser devolvido ao Órgão Público Concessor.: </t>
    </r>
    <r>
      <rPr>
        <sz val="12"/>
        <color theme="1"/>
        <rFont val="Calibri"/>
        <family val="2"/>
        <scheme val="minor"/>
      </rPr>
      <t>R$ 3.670,69</t>
    </r>
  </si>
  <si>
    <t>COMPETENCIA: 06/2021</t>
  </si>
  <si>
    <t>São José do Rio Preto, 07 de Junho de 2021</t>
  </si>
  <si>
    <r>
      <t xml:space="preserve">Valor a ser devolvido ao Órgão Público Concessor.: </t>
    </r>
    <r>
      <rPr>
        <sz val="9"/>
        <color theme="1"/>
        <rFont val="Calibri"/>
        <family val="2"/>
        <scheme val="minor"/>
      </rPr>
      <t>R$ 229,56</t>
    </r>
  </si>
  <si>
    <r>
      <t xml:space="preserve">Valor a ser devolvido ao Órgão Público Concessor.: </t>
    </r>
    <r>
      <rPr>
        <sz val="10"/>
        <color theme="1"/>
        <rFont val="Calibri"/>
        <family val="2"/>
        <scheme val="minor"/>
      </rPr>
      <t>R$ 7.150,14</t>
    </r>
  </si>
  <si>
    <r>
      <t xml:space="preserve">Valor a ser devolvido ao Órgão Público Concessor.: </t>
    </r>
    <r>
      <rPr>
        <sz val="10"/>
        <color theme="1"/>
        <rFont val="Calibri"/>
        <family val="2"/>
        <scheme val="minor"/>
      </rPr>
      <t>R$ 2.056,26</t>
    </r>
  </si>
  <si>
    <t xml:space="preserve">ORIGEM DO RECURSO: Municipal </t>
  </si>
  <si>
    <t>TRCT</t>
  </si>
  <si>
    <t>São José do Rio Preto, 05 de Julho de 2021</t>
  </si>
  <si>
    <t>DATA DO RECEBIMENTO DO RECURSO: 01/06/2021</t>
  </si>
  <si>
    <t>26</t>
  </si>
  <si>
    <t>27</t>
  </si>
  <si>
    <t>28</t>
  </si>
  <si>
    <t>RAINHA DA LIMPEZA RIO PRETO EIRELI</t>
  </si>
  <si>
    <r>
      <t xml:space="preserve">Valor a ser devolvido ao Órgão Público Concessor.: </t>
    </r>
    <r>
      <rPr>
        <sz val="10"/>
        <color theme="1"/>
        <rFont val="Calibri"/>
        <family val="2"/>
        <scheme val="minor"/>
      </rPr>
      <t>R$ 3.821,76</t>
    </r>
  </si>
  <si>
    <r>
      <t xml:space="preserve">Valor a ser devolvido ao Órgão Público Concessor.: </t>
    </r>
    <r>
      <rPr>
        <sz val="10"/>
        <color theme="1"/>
        <rFont val="Calibri"/>
        <family val="2"/>
        <scheme val="minor"/>
      </rPr>
      <t>R$ 283,70</t>
    </r>
  </si>
  <si>
    <t>NOVA OPCÃO DISTRIBUIDORA DE PAPELARIA EIRELI-ME</t>
  </si>
  <si>
    <t>RAINHA DA LIMPEZA RIO PRETO LTDA EIRELI</t>
  </si>
  <si>
    <t xml:space="preserve">RAINHA DA LIMPEZA RIO PRETO  EIRELI </t>
  </si>
  <si>
    <t>MAP S T MEDICINA E SEGURANÇA DO TRABALHO LTDA</t>
  </si>
  <si>
    <t>COMPETENCIA: 07/2021</t>
  </si>
  <si>
    <t xml:space="preserve">AUGUSTO GOMES CALDAS </t>
  </si>
  <si>
    <t>DATA DO RECEBIMENTO DO RECURSO: 06/07/2021</t>
  </si>
  <si>
    <r>
      <t xml:space="preserve">Valor a ser devolvido ao Órgão Público Concessor.: </t>
    </r>
    <r>
      <rPr>
        <sz val="12"/>
        <color theme="1"/>
        <rFont val="Calibri"/>
        <family val="2"/>
        <scheme val="minor"/>
      </rPr>
      <t>R$ 172,25</t>
    </r>
  </si>
  <si>
    <t>São José do Rio Preto, 04 de Agosto de 2021</t>
  </si>
  <si>
    <t>COMPETENCIA: 08/2021</t>
  </si>
  <si>
    <t xml:space="preserve">RIOMEDICA PRODUTOS MEDICOS E HOSPITALAR </t>
  </si>
  <si>
    <t xml:space="preserve">REGIANE CRISTINA DE OLIVEIRA </t>
  </si>
  <si>
    <t>DANIELA CRISTINA BONFIM</t>
  </si>
  <si>
    <t>MARIA SELMA BRITO ALCANTARA</t>
  </si>
  <si>
    <t>DATA DO RECEBIMENTO DO RECURSO: 02/08/2021</t>
  </si>
  <si>
    <r>
      <t>N° Documentos relacionados:</t>
    </r>
    <r>
      <rPr>
        <sz val="12"/>
        <color theme="1"/>
        <rFont val="Calibri"/>
        <family val="2"/>
        <scheme val="minor"/>
      </rPr>
      <t xml:space="preserve"> 27</t>
    </r>
  </si>
  <si>
    <r>
      <t xml:space="preserve">Valor a ser devolvido ao Órgão Público Concessor.: </t>
    </r>
    <r>
      <rPr>
        <sz val="12"/>
        <color theme="1"/>
        <rFont val="Calibri"/>
        <family val="2"/>
        <scheme val="minor"/>
      </rPr>
      <t>R$ 2.845,76</t>
    </r>
  </si>
  <si>
    <t>São José do Rio Preto, 03 de Setembro de 2021</t>
  </si>
  <si>
    <r>
      <t xml:space="preserve">N° Documentos relacionados: </t>
    </r>
    <r>
      <rPr>
        <sz val="12"/>
        <color theme="1"/>
        <rFont val="Calibri"/>
        <family val="2"/>
        <scheme val="minor"/>
      </rPr>
      <t>01</t>
    </r>
  </si>
  <si>
    <r>
      <t xml:space="preserve">Valor a ser devolvido ao Órgão Público Concessor.: </t>
    </r>
    <r>
      <rPr>
        <sz val="12"/>
        <color theme="1"/>
        <rFont val="Calibri"/>
        <family val="2"/>
        <scheme val="minor"/>
      </rPr>
      <t>R$ 198,77</t>
    </r>
  </si>
  <si>
    <t>COMPETENCIA: 09/2021</t>
  </si>
  <si>
    <t xml:space="preserve">T R C T </t>
  </si>
  <si>
    <t>FGTS RESCISÓRIO</t>
  </si>
  <si>
    <t>LIG GAS RIO PRETO LTDA</t>
  </si>
  <si>
    <t xml:space="preserve">BRUNA CAROLINA OLIVEIRA SILVA </t>
  </si>
  <si>
    <t>DATA DO RECEBIMENTO DO RECURSO: 01/09/2021</t>
  </si>
  <si>
    <r>
      <t xml:space="preserve">Valor a ser devolvido ao Órgão Público Concessor.: </t>
    </r>
    <r>
      <rPr>
        <sz val="12"/>
        <color theme="1"/>
        <rFont val="Calibri"/>
        <family val="2"/>
        <scheme val="minor"/>
      </rPr>
      <t>R$ 262,77</t>
    </r>
  </si>
  <si>
    <r>
      <t>N° Documentos relacionados:</t>
    </r>
    <r>
      <rPr>
        <sz val="12"/>
        <color theme="1"/>
        <rFont val="Calibri"/>
        <family val="2"/>
        <scheme val="minor"/>
      </rPr>
      <t xml:space="preserve"> 02</t>
    </r>
  </si>
  <si>
    <r>
      <t xml:space="preserve">Valor a ser devolvido ao Órgão Público Concessor.: </t>
    </r>
    <r>
      <rPr>
        <sz val="12"/>
        <color theme="1"/>
        <rFont val="Calibri"/>
        <family val="2"/>
        <scheme val="minor"/>
      </rPr>
      <t>R$ 1.738,18</t>
    </r>
  </si>
  <si>
    <t>São José do Rio Preto, 04 de Outubro de 2021</t>
  </si>
  <si>
    <t>COMPETENCIA: 10/2021</t>
  </si>
  <si>
    <t xml:space="preserve">DANIELA CRISTINA BONFIM </t>
  </si>
  <si>
    <t xml:space="preserve">NOVA OPCAO DISTRIBUIDORA DE PAPELARIA EIRELI </t>
  </si>
  <si>
    <t>DATA DO RECEBIMENTO DO RECURSO: 01/10/2021</t>
  </si>
  <si>
    <r>
      <t xml:space="preserve">Valor a ser devolvido ao Órgão Público Concessor.: </t>
    </r>
    <r>
      <rPr>
        <sz val="12"/>
        <color theme="1"/>
        <rFont val="Calibri"/>
        <family val="2"/>
        <scheme val="minor"/>
      </rPr>
      <t>R$ 2.395,34</t>
    </r>
  </si>
  <si>
    <t>São José do Rio Preto, 03 de Novembro de 2021</t>
  </si>
  <si>
    <r>
      <t>RENDIMENTOS DE APLICACOES FINANCEIRA</t>
    </r>
    <r>
      <rPr>
        <b/>
        <sz val="12"/>
        <color theme="1"/>
        <rFont val="Calibri Light"/>
        <family val="2"/>
        <scheme val="major"/>
      </rPr>
      <t xml:space="preserve">:                         </t>
    </r>
  </si>
  <si>
    <r>
      <t>TERMO DE COLABORACAO SME Nº:</t>
    </r>
    <r>
      <rPr>
        <b/>
        <sz val="12"/>
        <color theme="1"/>
        <rFont val="Calibri Light"/>
        <family val="2"/>
        <scheme val="major"/>
      </rPr>
      <t xml:space="preserve">  </t>
    </r>
    <r>
      <rPr>
        <sz val="12"/>
        <color theme="1"/>
        <rFont val="Calibri Light"/>
        <family val="2"/>
        <scheme val="major"/>
      </rPr>
      <t>07/2018</t>
    </r>
  </si>
  <si>
    <r>
      <t xml:space="preserve">Valor a ser devolvido ao Órgão Público Concessor.: </t>
    </r>
    <r>
      <rPr>
        <sz val="12"/>
        <color theme="1"/>
        <rFont val="Calibri Light"/>
        <family val="2"/>
        <scheme val="major"/>
      </rPr>
      <t>R$ 3.686,52</t>
    </r>
  </si>
  <si>
    <t xml:space="preserve">FGTS RESCISÓRIO </t>
  </si>
  <si>
    <r>
      <t xml:space="preserve">Valor a ser devolvido ao Órgão Público Concessor.: </t>
    </r>
    <r>
      <rPr>
        <sz val="12"/>
        <color theme="1"/>
        <rFont val="Calibri"/>
        <family val="2"/>
        <scheme val="minor"/>
      </rPr>
      <t>R$ 9.995,33</t>
    </r>
  </si>
  <si>
    <r>
      <t xml:space="preserve">N° Documentos relacionados: </t>
    </r>
    <r>
      <rPr>
        <sz val="12"/>
        <color theme="1"/>
        <rFont val="Calibri"/>
        <family val="2"/>
        <scheme val="minor"/>
      </rPr>
      <t>28</t>
    </r>
  </si>
  <si>
    <t>COMPETENCIA: 11/2021</t>
  </si>
  <si>
    <t>CDBC COMERCIO DE PAPELARIA LTDA</t>
  </si>
  <si>
    <r>
      <t>N° Documentos relacionados:</t>
    </r>
    <r>
      <rPr>
        <sz val="12"/>
        <color theme="1"/>
        <rFont val="Calibri"/>
        <family val="2"/>
        <scheme val="minor"/>
      </rPr>
      <t xml:space="preserve"> 01</t>
    </r>
  </si>
  <si>
    <t>LAIRA SIMONE TEOFILO</t>
  </si>
  <si>
    <t>COMPETENCIA: 11/2021 - 1ª PARCELA 13º SALÁRIO</t>
  </si>
  <si>
    <t>29</t>
  </si>
  <si>
    <t>DATA DO RECEBIMENTO DO RECURSO: 03/11/2021</t>
  </si>
  <si>
    <r>
      <t>N° Documentos relacionados:</t>
    </r>
    <r>
      <rPr>
        <sz val="12"/>
        <color theme="1"/>
        <rFont val="Calibri"/>
        <family val="2"/>
        <scheme val="minor"/>
      </rPr>
      <t xml:space="preserve"> 29</t>
    </r>
  </si>
  <si>
    <r>
      <t xml:space="preserve">Valor a ser devolvido ao Órgão Público Concessor.: </t>
    </r>
    <r>
      <rPr>
        <sz val="12"/>
        <color theme="1"/>
        <rFont val="Calibri"/>
        <family val="2"/>
        <scheme val="minor"/>
      </rPr>
      <t>R$ 10.227,30</t>
    </r>
  </si>
  <si>
    <t>DATA DO RECEBIMENTO DO RECURSO: 23/11/2021</t>
  </si>
  <si>
    <r>
      <t xml:space="preserve">Valor a ser devolvido ao Órgão Público Concessor.: </t>
    </r>
    <r>
      <rPr>
        <sz val="12"/>
        <color theme="1"/>
        <rFont val="Calibri"/>
        <family val="2"/>
        <scheme val="minor"/>
      </rPr>
      <t>R$ 1.008,65</t>
    </r>
  </si>
  <si>
    <r>
      <t>N° Documentos relacionados:</t>
    </r>
    <r>
      <rPr>
        <sz val="12"/>
        <color theme="1"/>
        <rFont val="Calibri"/>
        <family val="2"/>
        <scheme val="minor"/>
      </rPr>
      <t xml:space="preserve"> 10</t>
    </r>
  </si>
  <si>
    <t>São José do Rio Preto, 03 de Dezembro de 2021</t>
  </si>
  <si>
    <t>DATA DO RECEBIMENTO DO RECURSO: 29/10/2021</t>
  </si>
  <si>
    <r>
      <t xml:space="preserve">Valor a ser devolvido ao Órgão Público Concessor.: </t>
    </r>
    <r>
      <rPr>
        <sz val="12"/>
        <color theme="1"/>
        <rFont val="Calibri"/>
        <family val="2"/>
        <scheme val="minor"/>
      </rPr>
      <t>R$ 322,42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</si>
</sst>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&quot;R$&quot;\ #,##0.00;[Red]\-&quot;R$&quot;\ #,##0.00"/>
    <numFmt numFmtId="44" formatCode="_-&quot;R$&quot;\ * #,##0.00_-;\-&quot;R$&quot;\ * #,##0.00_-;_-&quot;R$&quot;\ * &quot;-&quot;??_-;_-@_-"/>
    <numFmt numFmtId="164" formatCode="_(&quot;R$ &quot;* #,##0.00_);_(&quot;R$ &quot;* \(#,##0.00\);_(&quot;R$ &quot;* &quot;-&quot;??_);_(@_)"/>
    <numFmt numFmtId="165" formatCode="00000"/>
    <numFmt numFmtId="166" formatCode="&quot;R$&quot;\ #,##0.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</font>
    <font>
      <sz val="10"/>
      <color theme="1"/>
      <name val="Calibri"/>
      <family val="2"/>
    </font>
    <font>
      <sz val="10"/>
      <name val="Calibri"/>
      <family val="2"/>
      <scheme val="minor"/>
    </font>
    <font>
      <sz val="10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0"/>
      <color theme="1"/>
      <name val="Calibri"/>
      <family val="2"/>
    </font>
    <font>
      <b/>
      <sz val="10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</font>
    <font>
      <sz val="12"/>
      <name val="Calibri"/>
      <family val="2"/>
      <scheme val="minor"/>
    </font>
    <font>
      <sz val="12"/>
      <name val="Calibri"/>
      <family val="2"/>
    </font>
    <font>
      <b/>
      <sz val="12"/>
      <color theme="1"/>
      <name val="Calibri"/>
      <family val="2"/>
    </font>
    <font>
      <sz val="11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9"/>
      <name val="Calibri Light"/>
      <family val="2"/>
      <scheme val="major"/>
    </font>
    <font>
      <sz val="12"/>
      <color theme="1"/>
      <name val="Calibri Light"/>
      <family val="2"/>
      <scheme val="major"/>
    </font>
    <font>
      <b/>
      <sz val="12"/>
      <color theme="1"/>
      <name val="Calibri Light"/>
      <family val="2"/>
      <scheme val="major"/>
    </font>
    <font>
      <sz val="12"/>
      <name val="Calibri Light"/>
      <family val="2"/>
      <scheme val="major"/>
    </font>
    <font>
      <b/>
      <sz val="10"/>
      <color theme="1"/>
      <name val="Calibri Light"/>
      <family val="2"/>
      <scheme val="major"/>
    </font>
  </fonts>
  <fills count="5">
    <fill>
      <patternFill patternType="none"/>
    </fill>
    <fill>
      <patternFill patternType="gray125"/>
    </fill>
    <fill>
      <patternFill patternType="solid">
        <fgColor rgb="FFB3B3B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420">
    <xf numFmtId="0" fontId="0" fillId="0" borderId="0" xfId="0"/>
    <xf numFmtId="0" fontId="0" fillId="0" borderId="0" xfId="0" applyAlignment="1">
      <alignment vertical="justify"/>
    </xf>
    <xf numFmtId="0" fontId="4" fillId="0" borderId="0" xfId="0" applyFont="1" applyAlignment="1">
      <alignment vertical="justify"/>
    </xf>
    <xf numFmtId="0" fontId="0" fillId="0" borderId="0" xfId="0" applyFont="1" applyAlignment="1">
      <alignment horizontal="center" vertical="justify"/>
    </xf>
    <xf numFmtId="0" fontId="6" fillId="0" borderId="1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5" fillId="0" borderId="0" xfId="0" applyFont="1" applyBorder="1" applyAlignment="1">
      <alignment vertical="center" wrapText="1"/>
    </xf>
    <xf numFmtId="0" fontId="9" fillId="0" borderId="0" xfId="0" applyFont="1" applyAlignment="1">
      <alignment vertical="center"/>
    </xf>
    <xf numFmtId="0" fontId="10" fillId="4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4" fontId="6" fillId="0" borderId="1" xfId="0" applyNumberFormat="1" applyFont="1" applyBorder="1" applyAlignment="1">
      <alignment horizontal="right" vertical="center"/>
    </xf>
    <xf numFmtId="0" fontId="8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vertical="center" wrapText="1"/>
    </xf>
    <xf numFmtId="0" fontId="9" fillId="0" borderId="1" xfId="0" applyFont="1" applyBorder="1" applyAlignment="1">
      <alignment vertical="center"/>
    </xf>
    <xf numFmtId="0" fontId="8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9" fillId="0" borderId="1" xfId="0" applyFont="1" applyBorder="1" applyAlignment="1">
      <alignment horizontal="center" vertical="center"/>
    </xf>
    <xf numFmtId="164" fontId="10" fillId="3" borderId="3" xfId="1" applyNumberFormat="1" applyFont="1" applyFill="1" applyBorder="1" applyAlignment="1">
      <alignment horizontal="right" vertical="center"/>
    </xf>
    <xf numFmtId="164" fontId="10" fillId="3" borderId="0" xfId="1" applyNumberFormat="1" applyFont="1" applyFill="1" applyBorder="1" applyAlignment="1">
      <alignment horizontal="right" vertical="center"/>
    </xf>
    <xf numFmtId="0" fontId="10" fillId="0" borderId="2" xfId="0" applyFont="1" applyBorder="1" applyAlignment="1">
      <alignment horizontal="center" vertical="center"/>
    </xf>
    <xf numFmtId="0" fontId="9" fillId="0" borderId="0" xfId="0" applyFont="1" applyBorder="1" applyAlignment="1">
      <alignment horizontal="left" vertical="center"/>
    </xf>
    <xf numFmtId="0" fontId="9" fillId="0" borderId="0" xfId="0" applyFont="1" applyBorder="1" applyAlignment="1">
      <alignment horizontal="center" vertical="center"/>
    </xf>
    <xf numFmtId="8" fontId="9" fillId="0" borderId="0" xfId="0" applyNumberFormat="1" applyFont="1" applyBorder="1" applyAlignment="1">
      <alignment horizontal="left" vertical="center"/>
    </xf>
    <xf numFmtId="164" fontId="9" fillId="0" borderId="0" xfId="1" applyNumberFormat="1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0" xfId="0" applyFont="1" applyAlignment="1">
      <alignment horizontal="center" vertical="center"/>
    </xf>
    <xf numFmtId="0" fontId="6" fillId="0" borderId="5" xfId="0" applyFont="1" applyBorder="1" applyAlignment="1">
      <alignment vertical="center" wrapText="1"/>
    </xf>
    <xf numFmtId="0" fontId="9" fillId="0" borderId="5" xfId="0" applyFont="1" applyBorder="1" applyAlignment="1">
      <alignment vertical="center"/>
    </xf>
    <xf numFmtId="0" fontId="8" fillId="0" borderId="6" xfId="0" applyFont="1" applyBorder="1" applyAlignment="1">
      <alignment vertical="center" wrapText="1"/>
    </xf>
    <xf numFmtId="0" fontId="8" fillId="0" borderId="5" xfId="0" applyFont="1" applyBorder="1" applyAlignment="1">
      <alignment vertical="center" wrapText="1"/>
    </xf>
    <xf numFmtId="165" fontId="9" fillId="0" borderId="1" xfId="0" applyNumberFormat="1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0" fillId="0" borderId="0" xfId="0" applyFont="1" applyAlignment="1">
      <alignment vertical="center"/>
    </xf>
    <xf numFmtId="0" fontId="9" fillId="0" borderId="0" xfId="0" applyFont="1" applyAlignment="1">
      <alignment horizontal="left" vertical="center"/>
    </xf>
    <xf numFmtId="8" fontId="9" fillId="0" borderId="0" xfId="0" applyNumberFormat="1" applyFont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7" fillId="0" borderId="0" xfId="0" applyFont="1" applyBorder="1" applyAlignment="1">
      <alignment horizontal="center" vertical="center"/>
    </xf>
    <xf numFmtId="4" fontId="12" fillId="0" borderId="1" xfId="0" applyNumberFormat="1" applyFont="1" applyBorder="1" applyAlignment="1">
      <alignment horizontal="right" vertical="center"/>
    </xf>
    <xf numFmtId="0" fontId="2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8" fontId="9" fillId="0" borderId="0" xfId="0" applyNumberFormat="1" applyFont="1" applyAlignment="1">
      <alignment horizontal="left" vertical="center"/>
    </xf>
    <xf numFmtId="0" fontId="7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left" vertical="center"/>
    </xf>
    <xf numFmtId="0" fontId="7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left" vertical="center"/>
    </xf>
    <xf numFmtId="0" fontId="7" fillId="0" borderId="1" xfId="0" applyFont="1" applyBorder="1" applyAlignment="1">
      <alignment vertical="center"/>
    </xf>
    <xf numFmtId="14" fontId="9" fillId="0" borderId="1" xfId="0" applyNumberFormat="1" applyFont="1" applyBorder="1" applyAlignment="1">
      <alignment horizontal="center" vertical="justify"/>
    </xf>
    <xf numFmtId="0" fontId="9" fillId="0" borderId="1" xfId="0" applyFont="1" applyBorder="1" applyAlignment="1">
      <alignment horizontal="center" vertical="justify"/>
    </xf>
    <xf numFmtId="4" fontId="9" fillId="0" borderId="1" xfId="0" applyNumberFormat="1" applyFont="1" applyBorder="1" applyAlignment="1">
      <alignment vertical="justify"/>
    </xf>
    <xf numFmtId="0" fontId="9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vertical="justify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vertical="center" wrapText="1"/>
    </xf>
    <xf numFmtId="0" fontId="8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8" fontId="9" fillId="0" borderId="0" xfId="0" applyNumberFormat="1" applyFont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7" fillId="0" borderId="0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8" fontId="9" fillId="0" borderId="0" xfId="0" applyNumberFormat="1" applyFont="1" applyAlignment="1">
      <alignment horizontal="left" vertical="center"/>
    </xf>
    <xf numFmtId="0" fontId="7" fillId="0" borderId="0" xfId="0" applyFont="1" applyBorder="1" applyAlignment="1">
      <alignment horizontal="center" vertical="center"/>
    </xf>
    <xf numFmtId="165" fontId="9" fillId="0" borderId="1" xfId="0" applyNumberFormat="1" applyFont="1" applyBorder="1" applyAlignment="1">
      <alignment horizontal="center" vertical="justify"/>
    </xf>
    <xf numFmtId="14" fontId="9" fillId="0" borderId="1" xfId="0" applyNumberFormat="1" applyFont="1" applyBorder="1" applyAlignment="1">
      <alignment horizontal="center" vertical="center"/>
    </xf>
    <xf numFmtId="164" fontId="10" fillId="3" borderId="1" xfId="1" applyNumberFormat="1" applyFont="1" applyFill="1" applyBorder="1" applyAlignment="1">
      <alignment horizontal="right" vertical="center"/>
    </xf>
    <xf numFmtId="14" fontId="14" fillId="0" borderId="1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8" fontId="9" fillId="0" borderId="0" xfId="0" applyNumberFormat="1" applyFont="1" applyAlignment="1">
      <alignment horizontal="left" vertical="center"/>
    </xf>
    <xf numFmtId="2" fontId="9" fillId="0" borderId="1" xfId="0" applyNumberFormat="1" applyFont="1" applyBorder="1" applyAlignment="1">
      <alignment vertical="justify"/>
    </xf>
    <xf numFmtId="14" fontId="9" fillId="0" borderId="0" xfId="0" applyNumberFormat="1" applyFont="1" applyBorder="1" applyAlignment="1">
      <alignment horizontal="center" vertical="center"/>
    </xf>
    <xf numFmtId="4" fontId="9" fillId="3" borderId="0" xfId="1" applyNumberFormat="1" applyFont="1" applyFill="1" applyBorder="1" applyAlignment="1">
      <alignment horizontal="right" vertical="center"/>
    </xf>
    <xf numFmtId="0" fontId="9" fillId="0" borderId="0" xfId="0" applyFont="1" applyAlignment="1">
      <alignment vertical="justify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8" fontId="9" fillId="0" borderId="0" xfId="0" applyNumberFormat="1" applyFont="1" applyAlignment="1">
      <alignment horizontal="left" vertical="center"/>
    </xf>
    <xf numFmtId="0" fontId="9" fillId="0" borderId="0" xfId="0" applyFont="1" applyBorder="1" applyAlignment="1">
      <alignment horizontal="left" vertical="center" wrapText="1"/>
    </xf>
    <xf numFmtId="0" fontId="10" fillId="0" borderId="0" xfId="0" applyFont="1" applyBorder="1" applyAlignment="1">
      <alignment horizontal="left"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 wrapText="1"/>
    </xf>
    <xf numFmtId="0" fontId="9" fillId="0" borderId="0" xfId="0" applyFont="1" applyAlignment="1">
      <alignment vertical="justify"/>
    </xf>
    <xf numFmtId="0" fontId="9" fillId="0" borderId="0" xfId="0" applyFont="1" applyAlignment="1">
      <alignment horizontal="left" vertical="justify"/>
    </xf>
    <xf numFmtId="0" fontId="7" fillId="0" borderId="0" xfId="0" applyFont="1" applyBorder="1" applyAlignment="1">
      <alignment horizontal="center" vertical="center"/>
    </xf>
    <xf numFmtId="0" fontId="9" fillId="0" borderId="0" xfId="0" applyFont="1" applyAlignment="1">
      <alignment vertical="justify"/>
    </xf>
    <xf numFmtId="0" fontId="9" fillId="0" borderId="0" xfId="0" applyFont="1" applyAlignment="1">
      <alignment horizontal="center" vertical="center"/>
    </xf>
    <xf numFmtId="166" fontId="9" fillId="0" borderId="0" xfId="0" applyNumberFormat="1" applyFont="1" applyAlignment="1">
      <alignment horizontal="left" vertical="justify"/>
    </xf>
    <xf numFmtId="0" fontId="9" fillId="0" borderId="0" xfId="0" applyFont="1" applyAlignment="1">
      <alignment vertical="justify"/>
    </xf>
    <xf numFmtId="0" fontId="9" fillId="0" borderId="0" xfId="0" applyFont="1" applyAlignment="1">
      <alignment horizontal="left" vertical="justify"/>
    </xf>
    <xf numFmtId="0" fontId="7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0" fontId="17" fillId="0" borderId="0" xfId="0" applyFont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justify"/>
    </xf>
    <xf numFmtId="0" fontId="2" fillId="0" borderId="0" xfId="0" applyFont="1" applyAlignment="1">
      <alignment vertical="justify"/>
    </xf>
    <xf numFmtId="166" fontId="2" fillId="0" borderId="0" xfId="0" applyNumberFormat="1" applyFont="1" applyAlignment="1">
      <alignment horizontal="left" vertical="justify"/>
    </xf>
    <xf numFmtId="0" fontId="2" fillId="0" borderId="0" xfId="0" applyFont="1" applyAlignment="1">
      <alignment horizontal="left" vertical="justify"/>
    </xf>
    <xf numFmtId="0" fontId="3" fillId="4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justify"/>
    </xf>
    <xf numFmtId="0" fontId="2" fillId="0" borderId="1" xfId="0" applyFont="1" applyBorder="1" applyAlignment="1">
      <alignment vertical="justify"/>
    </xf>
    <xf numFmtId="165" fontId="2" fillId="0" borderId="1" xfId="0" applyNumberFormat="1" applyFont="1" applyBorder="1" applyAlignment="1">
      <alignment horizontal="center" vertical="justify"/>
    </xf>
    <xf numFmtId="0" fontId="18" fillId="0" borderId="1" xfId="0" applyFont="1" applyBorder="1" applyAlignment="1">
      <alignment vertical="center"/>
    </xf>
    <xf numFmtId="0" fontId="19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vertical="center" wrapText="1"/>
    </xf>
    <xf numFmtId="0" fontId="19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vertical="center" wrapText="1"/>
    </xf>
    <xf numFmtId="2" fontId="2" fillId="0" borderId="1" xfId="0" applyNumberFormat="1" applyFont="1" applyBorder="1" applyAlignment="1">
      <alignment vertical="justify"/>
    </xf>
    <xf numFmtId="0" fontId="19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4" fontId="2" fillId="0" borderId="1" xfId="0" applyNumberFormat="1" applyFont="1" applyBorder="1" applyAlignment="1">
      <alignment vertical="justify"/>
    </xf>
    <xf numFmtId="0" fontId="2" fillId="0" borderId="1" xfId="0" applyFont="1" applyBorder="1" applyAlignment="1">
      <alignment horizontal="center" vertical="center"/>
    </xf>
    <xf numFmtId="164" fontId="3" fillId="3" borderId="1" xfId="1" applyNumberFormat="1" applyFont="1" applyFill="1" applyBorder="1" applyAlignment="1">
      <alignment horizontal="right" vertical="center"/>
    </xf>
    <xf numFmtId="0" fontId="3" fillId="0" borderId="2" xfId="0" applyFont="1" applyBorder="1" applyAlignment="1">
      <alignment horizontal="center" vertical="center"/>
    </xf>
    <xf numFmtId="4" fontId="20" fillId="0" borderId="1" xfId="0" applyNumberFormat="1" applyFont="1" applyBorder="1" applyAlignment="1">
      <alignment horizontal="right" vertical="center"/>
    </xf>
    <xf numFmtId="164" fontId="3" fillId="3" borderId="3" xfId="1" applyNumberFormat="1" applyFont="1" applyFill="1" applyBorder="1" applyAlignment="1">
      <alignment horizontal="right" vertical="center"/>
    </xf>
    <xf numFmtId="0" fontId="2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horizontal="center" vertical="center"/>
    </xf>
    <xf numFmtId="8" fontId="2" fillId="0" borderId="0" xfId="0" applyNumberFormat="1" applyFont="1" applyBorder="1" applyAlignment="1">
      <alignment horizontal="left" vertical="center"/>
    </xf>
    <xf numFmtId="164" fontId="2" fillId="0" borderId="0" xfId="1" applyNumberFormat="1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/>
    </xf>
    <xf numFmtId="0" fontId="18" fillId="0" borderId="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8" fontId="2" fillId="0" borderId="0" xfId="0" applyNumberFormat="1" applyFont="1" applyAlignment="1">
      <alignment horizontal="left" vertical="center"/>
    </xf>
    <xf numFmtId="0" fontId="2" fillId="0" borderId="0" xfId="0" applyFont="1" applyBorder="1" applyAlignment="1">
      <alignment horizontal="left" vertical="center" wrapText="1"/>
    </xf>
    <xf numFmtId="0" fontId="2" fillId="0" borderId="0" xfId="0" applyFont="1" applyAlignment="1">
      <alignment vertical="justify"/>
    </xf>
    <xf numFmtId="0" fontId="2" fillId="0" borderId="0" xfId="0" applyFont="1" applyAlignment="1">
      <alignment vertical="justify"/>
    </xf>
    <xf numFmtId="0" fontId="2" fillId="0" borderId="0" xfId="0" applyFont="1" applyAlignment="1">
      <alignment vertical="justify"/>
    </xf>
    <xf numFmtId="0" fontId="2" fillId="0" borderId="0" xfId="0" applyFont="1" applyAlignment="1">
      <alignment vertical="justify"/>
    </xf>
    <xf numFmtId="0" fontId="2" fillId="0" borderId="0" xfId="0" applyFont="1" applyAlignment="1">
      <alignment vertical="justify"/>
    </xf>
    <xf numFmtId="165" fontId="19" fillId="0" borderId="1" xfId="0" applyNumberFormat="1" applyFont="1" applyBorder="1" applyAlignment="1">
      <alignment horizontal="center" vertical="center" wrapText="1"/>
    </xf>
    <xf numFmtId="8" fontId="9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justify"/>
    </xf>
    <xf numFmtId="0" fontId="2" fillId="0" borderId="0" xfId="0" applyFont="1" applyAlignment="1">
      <alignment vertical="justify"/>
    </xf>
    <xf numFmtId="0" fontId="2" fillId="0" borderId="0" xfId="0" applyFont="1" applyAlignment="1">
      <alignment vertical="justify"/>
    </xf>
    <xf numFmtId="0" fontId="2" fillId="0" borderId="0" xfId="0" applyFont="1" applyAlignment="1">
      <alignment vertical="justify"/>
    </xf>
    <xf numFmtId="0" fontId="2" fillId="0" borderId="0" xfId="0" applyFont="1" applyAlignment="1">
      <alignment vertical="justify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justify"/>
    </xf>
    <xf numFmtId="0" fontId="2" fillId="0" borderId="0" xfId="0" applyFont="1" applyAlignment="1">
      <alignment horizontal="left" vertical="justify"/>
    </xf>
    <xf numFmtId="0" fontId="2" fillId="0" borderId="0" xfId="0" applyFont="1" applyAlignment="1">
      <alignment horizontal="left" vertical="center"/>
    </xf>
    <xf numFmtId="8" fontId="2" fillId="0" borderId="0" xfId="0" applyNumberFormat="1" applyFont="1" applyAlignment="1">
      <alignment horizontal="left" vertical="center"/>
    </xf>
    <xf numFmtId="0" fontId="2" fillId="0" borderId="0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/>
    </xf>
    <xf numFmtId="0" fontId="18" fillId="0" borderId="0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justify"/>
    </xf>
    <xf numFmtId="0" fontId="2" fillId="0" borderId="0" xfId="0" applyFont="1" applyAlignment="1">
      <alignment vertical="justify"/>
    </xf>
    <xf numFmtId="0" fontId="2" fillId="0" borderId="0" xfId="0" applyFont="1" applyAlignment="1">
      <alignment vertical="justify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justify"/>
    </xf>
    <xf numFmtId="0" fontId="2" fillId="0" borderId="0" xfId="0" applyFont="1" applyAlignment="1">
      <alignment horizontal="left" vertical="justify"/>
    </xf>
    <xf numFmtId="0" fontId="2" fillId="0" borderId="0" xfId="0" applyFont="1" applyAlignment="1">
      <alignment horizontal="left" vertical="center"/>
    </xf>
    <xf numFmtId="8" fontId="2" fillId="0" borderId="0" xfId="0" applyNumberFormat="1" applyFont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18" fillId="0" borderId="0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/>
    </xf>
    <xf numFmtId="0" fontId="2" fillId="0" borderId="0" xfId="0" applyFont="1" applyAlignment="1">
      <alignment vertical="justify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8" fontId="2" fillId="0" borderId="0" xfId="0" applyNumberFormat="1" applyFont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18" fillId="0" borderId="0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/>
    </xf>
    <xf numFmtId="0" fontId="2" fillId="0" borderId="0" xfId="0" applyFont="1" applyAlignment="1">
      <alignment vertical="justify"/>
    </xf>
    <xf numFmtId="0" fontId="21" fillId="0" borderId="1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2" fontId="22" fillId="0" borderId="1" xfId="0" applyNumberFormat="1" applyFont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vertical="center" wrapText="1"/>
    </xf>
    <xf numFmtId="49" fontId="22" fillId="0" borderId="1" xfId="0" applyNumberFormat="1" applyFont="1" applyBorder="1" applyAlignment="1">
      <alignment horizontal="center" vertical="center"/>
    </xf>
    <xf numFmtId="14" fontId="22" fillId="0" borderId="1" xfId="0" applyNumberFormat="1" applyFont="1" applyBorder="1" applyAlignment="1">
      <alignment horizontal="center" vertical="center"/>
    </xf>
    <xf numFmtId="0" fontId="22" fillId="0" borderId="0" xfId="0" applyFont="1" applyAlignment="1">
      <alignment vertical="center"/>
    </xf>
    <xf numFmtId="2" fontId="22" fillId="0" borderId="1" xfId="0" applyNumberFormat="1" applyFont="1" applyBorder="1" applyAlignment="1">
      <alignment vertical="center"/>
    </xf>
    <xf numFmtId="0" fontId="22" fillId="0" borderId="1" xfId="0" applyFont="1" applyBorder="1" applyAlignment="1">
      <alignment vertical="center"/>
    </xf>
    <xf numFmtId="165" fontId="21" fillId="0" borderId="1" xfId="0" applyNumberFormat="1" applyFont="1" applyBorder="1" applyAlignment="1">
      <alignment horizontal="center" vertical="center" wrapText="1"/>
    </xf>
    <xf numFmtId="0" fontId="21" fillId="0" borderId="1" xfId="0" applyFont="1" applyBorder="1" applyAlignment="1">
      <alignment vertical="center"/>
    </xf>
    <xf numFmtId="14" fontId="22" fillId="0" borderId="1" xfId="0" applyNumberFormat="1" applyFont="1" applyBorder="1" applyAlignment="1">
      <alignment vertical="center"/>
    </xf>
    <xf numFmtId="0" fontId="21" fillId="0" borderId="1" xfId="0" applyFont="1" applyBorder="1" applyAlignment="1">
      <alignment vertical="center" wrapText="1"/>
    </xf>
    <xf numFmtId="2" fontId="22" fillId="0" borderId="1" xfId="0" applyNumberFormat="1" applyFont="1" applyBorder="1" applyAlignment="1">
      <alignment horizontal="center" vertical="center"/>
    </xf>
    <xf numFmtId="2" fontId="22" fillId="0" borderId="1" xfId="0" applyNumberFormat="1" applyFont="1" applyBorder="1" applyAlignment="1">
      <alignment vertical="center" wrapText="1"/>
    </xf>
    <xf numFmtId="0" fontId="21" fillId="0" borderId="1" xfId="0" applyFont="1" applyFill="1" applyBorder="1" applyAlignment="1">
      <alignment vertical="center" wrapText="1"/>
    </xf>
    <xf numFmtId="0" fontId="22" fillId="0" borderId="1" xfId="0" applyFont="1" applyFill="1" applyBorder="1" applyAlignment="1">
      <alignment vertical="center" wrapText="1"/>
    </xf>
    <xf numFmtId="0" fontId="22" fillId="0" borderId="1" xfId="0" applyFont="1" applyBorder="1" applyAlignment="1">
      <alignment vertical="center" wrapText="1"/>
    </xf>
    <xf numFmtId="0" fontId="22" fillId="0" borderId="1" xfId="0" applyFont="1" applyFill="1" applyBorder="1" applyAlignment="1">
      <alignment horizontal="center" vertical="center"/>
    </xf>
    <xf numFmtId="0" fontId="2" fillId="0" borderId="0" xfId="0" applyFont="1" applyAlignment="1">
      <alignment vertical="justify"/>
    </xf>
    <xf numFmtId="0" fontId="2" fillId="0" borderId="0" xfId="0" applyFont="1" applyAlignment="1">
      <alignment vertical="justify"/>
    </xf>
    <xf numFmtId="0" fontId="2" fillId="0" borderId="0" xfId="0" applyFont="1" applyAlignment="1">
      <alignment vertical="justify"/>
    </xf>
    <xf numFmtId="0" fontId="2" fillId="0" borderId="0" xfId="0" applyFont="1" applyAlignment="1">
      <alignment horizontal="left" vertical="center"/>
    </xf>
    <xf numFmtId="166" fontId="2" fillId="0" borderId="0" xfId="0" applyNumberFormat="1" applyFont="1" applyAlignment="1">
      <alignment horizontal="left" vertical="center"/>
    </xf>
    <xf numFmtId="4" fontId="5" fillId="0" borderId="1" xfId="0" applyNumberFormat="1" applyFont="1" applyBorder="1" applyAlignment="1">
      <alignment horizontal="right" vertical="center"/>
    </xf>
    <xf numFmtId="4" fontId="2" fillId="0" borderId="1" xfId="0" applyNumberFormat="1" applyFont="1" applyBorder="1" applyAlignment="1">
      <alignment vertical="center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justify"/>
    </xf>
    <xf numFmtId="0" fontId="2" fillId="0" borderId="0" xfId="0" applyFont="1" applyAlignment="1">
      <alignment horizontal="left" vertical="center"/>
    </xf>
    <xf numFmtId="8" fontId="2" fillId="0" borderId="0" xfId="0" applyNumberFormat="1" applyFont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18" fillId="0" borderId="0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vertical="justify"/>
    </xf>
    <xf numFmtId="49" fontId="24" fillId="0" borderId="1" xfId="0" applyNumberFormat="1" applyFont="1" applyBorder="1" applyAlignment="1">
      <alignment horizontal="center" vertical="center"/>
    </xf>
    <xf numFmtId="14" fontId="24" fillId="0" borderId="1" xfId="0" applyNumberFormat="1" applyFont="1" applyBorder="1" applyAlignment="1">
      <alignment horizontal="center" vertical="center"/>
    </xf>
    <xf numFmtId="0" fontId="24" fillId="0" borderId="1" xfId="0" applyFont="1" applyFill="1" applyBorder="1" applyAlignment="1">
      <alignment vertical="center" wrapText="1"/>
    </xf>
    <xf numFmtId="0" fontId="24" fillId="0" borderId="1" xfId="0" applyFont="1" applyBorder="1" applyAlignment="1">
      <alignment horizontal="center" vertical="center" wrapText="1"/>
    </xf>
    <xf numFmtId="4" fontId="24" fillId="0" borderId="1" xfId="0" applyNumberFormat="1" applyFont="1" applyBorder="1" applyAlignment="1">
      <alignment vertical="center"/>
    </xf>
    <xf numFmtId="0" fontId="24" fillId="0" borderId="1" xfId="0" applyFont="1" applyFill="1" applyBorder="1" applyAlignment="1">
      <alignment horizontal="center" vertical="center" wrapText="1"/>
    </xf>
    <xf numFmtId="0" fontId="24" fillId="0" borderId="1" xfId="0" applyFont="1" applyBorder="1" applyAlignment="1">
      <alignment vertical="center"/>
    </xf>
    <xf numFmtId="0" fontId="24" fillId="0" borderId="1" xfId="0" applyFont="1" applyBorder="1" applyAlignment="1">
      <alignment horizontal="center" vertical="center"/>
    </xf>
    <xf numFmtId="2" fontId="24" fillId="0" borderId="1" xfId="0" applyNumberFormat="1" applyFont="1" applyBorder="1" applyAlignment="1">
      <alignment horizontal="center" vertical="center"/>
    </xf>
    <xf numFmtId="2" fontId="24" fillId="0" borderId="1" xfId="0" applyNumberFormat="1" applyFont="1" applyBorder="1" applyAlignment="1">
      <alignment vertical="center" wrapText="1"/>
    </xf>
    <xf numFmtId="2" fontId="24" fillId="0" borderId="1" xfId="0" applyNumberFormat="1" applyFont="1" applyBorder="1" applyAlignment="1">
      <alignment horizontal="center" vertical="center" wrapText="1"/>
    </xf>
    <xf numFmtId="165" fontId="23" fillId="0" borderId="1" xfId="0" applyNumberFormat="1" applyFont="1" applyBorder="1" applyAlignment="1">
      <alignment horizontal="center" vertical="center" wrapText="1"/>
    </xf>
    <xf numFmtId="0" fontId="23" fillId="0" borderId="1" xfId="0" applyFont="1" applyBorder="1" applyAlignment="1">
      <alignment vertical="center"/>
    </xf>
    <xf numFmtId="0" fontId="23" fillId="0" borderId="1" xfId="0" applyFont="1" applyBorder="1" applyAlignment="1">
      <alignment horizontal="center" vertical="center"/>
    </xf>
    <xf numFmtId="0" fontId="23" fillId="0" borderId="1" xfId="0" applyFont="1" applyFill="1" applyBorder="1" applyAlignment="1">
      <alignment vertical="center" wrapText="1"/>
    </xf>
    <xf numFmtId="0" fontId="24" fillId="0" borderId="1" xfId="0" applyFont="1" applyBorder="1" applyAlignment="1">
      <alignment vertical="center" wrapText="1"/>
    </xf>
    <xf numFmtId="0" fontId="24" fillId="0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vertical="justify"/>
    </xf>
    <xf numFmtId="0" fontId="2" fillId="0" borderId="0" xfId="0" applyFont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2" fillId="0" borderId="0" xfId="0" applyFont="1" applyAlignment="1">
      <alignment vertical="center"/>
    </xf>
    <xf numFmtId="8" fontId="3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justify"/>
    </xf>
    <xf numFmtId="164" fontId="3" fillId="3" borderId="0" xfId="1" applyNumberFormat="1" applyFont="1" applyFill="1" applyBorder="1" applyAlignment="1">
      <alignment horizontal="right" vertical="center"/>
    </xf>
    <xf numFmtId="0" fontId="2" fillId="0" borderId="0" xfId="0" applyFont="1" applyAlignment="1">
      <alignment vertical="justify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justify"/>
    </xf>
    <xf numFmtId="0" fontId="2" fillId="0" borderId="0" xfId="0" applyFont="1" applyAlignment="1">
      <alignment horizontal="left" vertical="center"/>
    </xf>
    <xf numFmtId="8" fontId="2" fillId="0" borderId="0" xfId="0" applyNumberFormat="1" applyFont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18" fillId="0" borderId="0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8" fontId="3" fillId="0" borderId="0" xfId="0" applyNumberFormat="1" applyFont="1" applyAlignment="1">
      <alignment horizontal="left" vertical="center"/>
    </xf>
    <xf numFmtId="0" fontId="23" fillId="0" borderId="1" xfId="0" applyFont="1" applyFill="1" applyBorder="1" applyAlignment="1">
      <alignment horizontal="center" vertical="center" wrapText="1"/>
    </xf>
    <xf numFmtId="4" fontId="24" fillId="0" borderId="1" xfId="0" applyNumberFormat="1" applyFont="1" applyFill="1" applyBorder="1" applyAlignment="1">
      <alignment vertical="center"/>
    </xf>
    <xf numFmtId="0" fontId="25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justify"/>
    </xf>
    <xf numFmtId="0" fontId="2" fillId="0" borderId="0" xfId="0" applyFont="1" applyAlignment="1">
      <alignment horizontal="left" vertical="center"/>
    </xf>
    <xf numFmtId="8" fontId="2" fillId="0" borderId="0" xfId="0" applyNumberFormat="1" applyFont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18" fillId="0" borderId="0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8" fontId="3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justify"/>
    </xf>
    <xf numFmtId="0" fontId="2" fillId="0" borderId="0" xfId="0" applyFont="1" applyAlignment="1">
      <alignment vertical="justify"/>
    </xf>
    <xf numFmtId="166" fontId="2" fillId="0" borderId="0" xfId="0" applyNumberFormat="1" applyFont="1" applyAlignment="1">
      <alignment horizontal="left" vertical="center"/>
    </xf>
    <xf numFmtId="14" fontId="2" fillId="0" borderId="0" xfId="0" applyNumberFormat="1" applyFont="1" applyAlignment="1">
      <alignment vertical="justify"/>
    </xf>
    <xf numFmtId="0" fontId="2" fillId="0" borderId="0" xfId="0" applyFont="1" applyAlignment="1">
      <alignment vertical="justify"/>
    </xf>
    <xf numFmtId="0" fontId="2" fillId="0" borderId="0" xfId="0" applyFont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2" fillId="0" borderId="0" xfId="0" applyFont="1" applyAlignment="1">
      <alignment vertical="center"/>
    </xf>
    <xf numFmtId="8" fontId="3" fillId="0" borderId="0" xfId="0" applyNumberFormat="1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justify"/>
    </xf>
    <xf numFmtId="0" fontId="2" fillId="0" borderId="0" xfId="0" applyFont="1" applyAlignment="1">
      <alignment horizontal="left" vertical="center"/>
    </xf>
    <xf numFmtId="8" fontId="2" fillId="0" borderId="0" xfId="0" applyNumberFormat="1" applyFont="1" applyAlignment="1">
      <alignment horizontal="left" vertical="center"/>
    </xf>
    <xf numFmtId="0" fontId="2" fillId="0" borderId="0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/>
    </xf>
    <xf numFmtId="0" fontId="18" fillId="0" borderId="0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166" fontId="2" fillId="0" borderId="0" xfId="0" applyNumberFormat="1" applyFont="1" applyAlignment="1">
      <alignment horizontal="left" vertical="center"/>
    </xf>
    <xf numFmtId="166" fontId="26" fillId="0" borderId="0" xfId="0" applyNumberFormat="1" applyFont="1" applyAlignment="1">
      <alignment horizontal="left" vertical="justify"/>
    </xf>
    <xf numFmtId="0" fontId="26" fillId="0" borderId="0" xfId="0" applyFont="1" applyAlignment="1">
      <alignment horizontal="left" vertical="justify"/>
    </xf>
    <xf numFmtId="0" fontId="26" fillId="0" borderId="0" xfId="0" applyFont="1" applyAlignment="1">
      <alignment vertical="center"/>
    </xf>
    <xf numFmtId="0" fontId="26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0" xfId="0" applyFont="1" applyAlignment="1">
      <alignment vertical="justify"/>
    </xf>
    <xf numFmtId="0" fontId="26" fillId="0" borderId="0" xfId="0" applyFont="1" applyAlignment="1">
      <alignment horizontal="left" vertical="center"/>
    </xf>
    <xf numFmtId="8" fontId="26" fillId="0" borderId="0" xfId="0" applyNumberFormat="1" applyFont="1" applyAlignment="1">
      <alignment horizontal="left" vertical="center"/>
    </xf>
    <xf numFmtId="0" fontId="26" fillId="0" borderId="0" xfId="0" applyFont="1" applyBorder="1" applyAlignment="1">
      <alignment horizontal="left" vertical="center" wrapText="1"/>
    </xf>
    <xf numFmtId="0" fontId="27" fillId="4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49" fontId="26" fillId="0" borderId="1" xfId="0" applyNumberFormat="1" applyFont="1" applyBorder="1" applyAlignment="1">
      <alignment horizontal="center" vertical="center"/>
    </xf>
    <xf numFmtId="14" fontId="26" fillId="0" borderId="1" xfId="0" applyNumberFormat="1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 wrapText="1"/>
    </xf>
    <xf numFmtId="2" fontId="26" fillId="0" borderId="1" xfId="0" applyNumberFormat="1" applyFont="1" applyBorder="1" applyAlignment="1">
      <alignment vertical="justify"/>
    </xf>
    <xf numFmtId="0" fontId="26" fillId="0" borderId="1" xfId="0" applyFont="1" applyBorder="1" applyAlignment="1">
      <alignment vertical="justify"/>
    </xf>
    <xf numFmtId="0" fontId="26" fillId="0" borderId="1" xfId="0" applyFont="1" applyBorder="1" applyAlignment="1">
      <alignment horizontal="center" vertical="justify"/>
    </xf>
    <xf numFmtId="165" fontId="28" fillId="0" borderId="1" xfId="0" applyNumberFormat="1" applyFont="1" applyBorder="1" applyAlignment="1">
      <alignment horizontal="center" vertical="center" wrapText="1"/>
    </xf>
    <xf numFmtId="0" fontId="28" fillId="0" borderId="1" xfId="0" applyFont="1" applyBorder="1" applyAlignment="1">
      <alignment vertical="center"/>
    </xf>
    <xf numFmtId="0" fontId="28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vertical="center"/>
    </xf>
    <xf numFmtId="0" fontId="26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vertical="center" wrapText="1"/>
    </xf>
    <xf numFmtId="0" fontId="28" fillId="0" borderId="1" xfId="0" applyFont="1" applyBorder="1" applyAlignment="1">
      <alignment vertical="center" wrapText="1"/>
    </xf>
    <xf numFmtId="0" fontId="28" fillId="0" borderId="1" xfId="0" applyFont="1" applyFill="1" applyBorder="1" applyAlignment="1">
      <alignment vertical="center" wrapText="1"/>
    </xf>
    <xf numFmtId="0" fontId="26" fillId="0" borderId="1" xfId="0" applyFont="1" applyFill="1" applyBorder="1" applyAlignment="1">
      <alignment vertical="center" wrapText="1"/>
    </xf>
    <xf numFmtId="0" fontId="26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/>
    </xf>
    <xf numFmtId="4" fontId="27" fillId="0" borderId="1" xfId="0" applyNumberFormat="1" applyFont="1" applyBorder="1" applyAlignment="1">
      <alignment horizontal="right" vertical="center"/>
    </xf>
    <xf numFmtId="0" fontId="26" fillId="0" borderId="0" xfId="0" applyFont="1" applyBorder="1" applyAlignment="1">
      <alignment horizontal="left" vertical="center"/>
    </xf>
    <xf numFmtId="0" fontId="26" fillId="0" borderId="0" xfId="0" applyFont="1" applyBorder="1" applyAlignment="1">
      <alignment horizontal="center" vertical="center"/>
    </xf>
    <xf numFmtId="8" fontId="26" fillId="0" borderId="0" xfId="0" applyNumberFormat="1" applyFont="1" applyBorder="1" applyAlignment="1">
      <alignment horizontal="left" vertical="center"/>
    </xf>
    <xf numFmtId="164" fontId="26" fillId="0" borderId="0" xfId="1" applyNumberFormat="1" applyFont="1" applyBorder="1" applyAlignment="1">
      <alignment vertical="center"/>
    </xf>
    <xf numFmtId="0" fontId="27" fillId="0" borderId="0" xfId="0" applyFont="1" applyBorder="1" applyAlignment="1">
      <alignment horizontal="left" vertical="center"/>
    </xf>
    <xf numFmtId="0" fontId="28" fillId="0" borderId="0" xfId="0" applyFont="1" applyBorder="1" applyAlignment="1">
      <alignment horizontal="center" vertical="center" wrapText="1"/>
    </xf>
    <xf numFmtId="0" fontId="26" fillId="0" borderId="0" xfId="0" applyFont="1" applyBorder="1" applyAlignment="1">
      <alignment vertical="center"/>
    </xf>
    <xf numFmtId="0" fontId="28" fillId="0" borderId="0" xfId="0" applyFont="1" applyBorder="1" applyAlignment="1">
      <alignment horizontal="center" vertical="center"/>
    </xf>
    <xf numFmtId="164" fontId="29" fillId="3" borderId="3" xfId="1" applyNumberFormat="1" applyFont="1" applyFill="1" applyBorder="1" applyAlignment="1">
      <alignment horizontal="right" vertical="center"/>
    </xf>
    <xf numFmtId="164" fontId="29" fillId="3" borderId="1" xfId="1" applyNumberFormat="1" applyFont="1" applyFill="1" applyBorder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Border="1" applyAlignment="1">
      <alignment horizontal="left" vertical="center"/>
    </xf>
    <xf numFmtId="0" fontId="18" fillId="0" borderId="0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/>
    </xf>
    <xf numFmtId="0" fontId="2" fillId="0" borderId="0" xfId="0" applyFont="1" applyAlignment="1">
      <alignment vertical="justify"/>
    </xf>
    <xf numFmtId="0" fontId="2" fillId="0" borderId="0" xfId="0" applyFont="1" applyAlignment="1">
      <alignment horizontal="left" vertical="center"/>
    </xf>
    <xf numFmtId="8" fontId="2" fillId="0" borderId="0" xfId="0" applyNumberFormat="1" applyFont="1" applyAlignment="1">
      <alignment horizontal="left" vertical="center"/>
    </xf>
    <xf numFmtId="8" fontId="3" fillId="0" borderId="0" xfId="0" applyNumberFormat="1" applyFont="1" applyAlignment="1">
      <alignment horizontal="left" vertical="center"/>
    </xf>
    <xf numFmtId="0" fontId="3" fillId="0" borderId="4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2" fontId="2" fillId="0" borderId="1" xfId="0" applyNumberFormat="1" applyFont="1" applyBorder="1" applyAlignment="1">
      <alignment vertical="center"/>
    </xf>
    <xf numFmtId="0" fontId="3" fillId="0" borderId="6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Border="1" applyAlignment="1">
      <alignment horizontal="left" vertical="center"/>
    </xf>
    <xf numFmtId="0" fontId="18" fillId="0" borderId="0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/>
    </xf>
    <xf numFmtId="0" fontId="2" fillId="0" borderId="0" xfId="0" applyFont="1" applyAlignment="1">
      <alignment vertical="justify"/>
    </xf>
    <xf numFmtId="0" fontId="2" fillId="0" borderId="0" xfId="0" applyFont="1" applyAlignment="1">
      <alignment horizontal="left" vertical="center"/>
    </xf>
    <xf numFmtId="8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/>
    </xf>
    <xf numFmtId="8" fontId="3" fillId="0" borderId="0" xfId="0" applyNumberFormat="1" applyFont="1" applyAlignment="1">
      <alignment horizontal="left" vertical="center"/>
    </xf>
    <xf numFmtId="0" fontId="13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10" fillId="0" borderId="1" xfId="0" applyFont="1" applyBorder="1" applyAlignment="1">
      <alignment horizontal="right" vertical="center"/>
    </xf>
    <xf numFmtId="0" fontId="10" fillId="0" borderId="4" xfId="0" applyFont="1" applyBorder="1" applyAlignment="1">
      <alignment horizontal="right" vertical="center"/>
    </xf>
    <xf numFmtId="0" fontId="10" fillId="0" borderId="1" xfId="0" applyFont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11" fillId="0" borderId="0" xfId="0" applyFont="1" applyBorder="1" applyAlignment="1">
      <alignment horizontal="center" vertical="center" wrapText="1"/>
    </xf>
    <xf numFmtId="0" fontId="9" fillId="0" borderId="0" xfId="0" applyFont="1" applyAlignment="1">
      <alignment vertical="justify"/>
    </xf>
    <xf numFmtId="0" fontId="9" fillId="0" borderId="0" xfId="0" applyFont="1" applyAlignment="1">
      <alignment horizontal="left" vertical="justify"/>
    </xf>
    <xf numFmtId="0" fontId="9" fillId="0" borderId="0" xfId="0" applyFont="1" applyAlignment="1">
      <alignment horizontal="left" vertical="center"/>
    </xf>
    <xf numFmtId="8" fontId="9" fillId="0" borderId="0" xfId="0" applyNumberFormat="1" applyFont="1" applyAlignment="1">
      <alignment horizontal="left" vertical="center"/>
    </xf>
    <xf numFmtId="0" fontId="9" fillId="0" borderId="0" xfId="0" applyFont="1" applyBorder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6" fillId="0" borderId="0" xfId="0" applyFont="1" applyBorder="1" applyAlignment="1">
      <alignment horizontal="left" vertical="center"/>
    </xf>
    <xf numFmtId="0" fontId="15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left" vertical="center"/>
    </xf>
    <xf numFmtId="0" fontId="18" fillId="0" borderId="0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right" vertical="center"/>
    </xf>
    <xf numFmtId="0" fontId="3" fillId="0" borderId="4" xfId="0" applyFont="1" applyBorder="1" applyAlignment="1">
      <alignment horizontal="right" vertical="center"/>
    </xf>
    <xf numFmtId="0" fontId="2" fillId="0" borderId="0" xfId="0" applyFont="1" applyAlignment="1">
      <alignment vertical="justify"/>
    </xf>
    <xf numFmtId="0" fontId="2" fillId="0" borderId="0" xfId="0" applyFont="1" applyAlignment="1">
      <alignment horizontal="left" vertical="justify"/>
    </xf>
    <xf numFmtId="0" fontId="2" fillId="0" borderId="0" xfId="0" applyFont="1" applyAlignment="1">
      <alignment horizontal="left" vertical="center"/>
    </xf>
    <xf numFmtId="8" fontId="2" fillId="0" borderId="0" xfId="0" applyNumberFormat="1" applyFont="1" applyAlignment="1">
      <alignment horizontal="left" vertical="center"/>
    </xf>
    <xf numFmtId="0" fontId="2" fillId="0" borderId="0" xfId="0" applyFont="1" applyBorder="1" applyAlignment="1">
      <alignment horizontal="left" vertical="center" wrapText="1"/>
    </xf>
    <xf numFmtId="0" fontId="2" fillId="0" borderId="0" xfId="0" applyFont="1" applyAlignment="1">
      <alignment vertical="center"/>
    </xf>
    <xf numFmtId="8" fontId="3" fillId="0" borderId="0" xfId="0" applyNumberFormat="1" applyFont="1" applyAlignment="1">
      <alignment horizontal="left" vertical="center"/>
    </xf>
    <xf numFmtId="0" fontId="3" fillId="0" borderId="4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26" fillId="0" borderId="0" xfId="0" applyFont="1" applyAlignment="1">
      <alignment vertical="justify"/>
    </xf>
    <xf numFmtId="0" fontId="27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justify"/>
    </xf>
    <xf numFmtId="0" fontId="27" fillId="0" borderId="1" xfId="0" applyFont="1" applyBorder="1" applyAlignment="1">
      <alignment horizontal="right" vertical="center"/>
    </xf>
    <xf numFmtId="0" fontId="27" fillId="0" borderId="4" xfId="0" applyFont="1" applyBorder="1" applyAlignment="1">
      <alignment horizontal="right" vertical="center"/>
    </xf>
    <xf numFmtId="0" fontId="26" fillId="0" borderId="0" xfId="0" applyFont="1" applyAlignment="1">
      <alignment horizontal="left" vertical="center"/>
    </xf>
    <xf numFmtId="8" fontId="26" fillId="0" borderId="0" xfId="0" applyNumberFormat="1" applyFont="1" applyAlignment="1">
      <alignment horizontal="left" vertical="center"/>
    </xf>
    <xf numFmtId="0" fontId="26" fillId="0" borderId="0" xfId="0" applyFont="1" applyBorder="1" applyAlignment="1">
      <alignment horizontal="left" vertical="center" wrapText="1"/>
    </xf>
    <xf numFmtId="0" fontId="27" fillId="0" borderId="1" xfId="0" applyFont="1" applyBorder="1" applyAlignment="1">
      <alignment horizontal="left" vertical="center"/>
    </xf>
    <xf numFmtId="0" fontId="28" fillId="0" borderId="0" xfId="0" applyFont="1" applyBorder="1" applyAlignment="1">
      <alignment horizontal="center" vertical="center"/>
    </xf>
    <xf numFmtId="0" fontId="26" fillId="0" borderId="0" xfId="0" applyFont="1" applyAlignment="1">
      <alignment horizontal="center"/>
    </xf>
    <xf numFmtId="0" fontId="27" fillId="0" borderId="0" xfId="0" applyFont="1" applyBorder="1" applyAlignment="1">
      <alignment horizontal="left" vertical="center"/>
    </xf>
    <xf numFmtId="0" fontId="28" fillId="0" borderId="0" xfId="0" applyFont="1" applyBorder="1" applyAlignment="1">
      <alignment horizontal="center" vertical="center" wrapText="1"/>
    </xf>
    <xf numFmtId="166" fontId="2" fillId="0" borderId="0" xfId="0" applyNumberFormat="1" applyFont="1" applyAlignment="1">
      <alignment horizontal="left" vertical="center"/>
    </xf>
  </cellXfs>
  <cellStyles count="2">
    <cellStyle name="Moeda" xfId="1" builtinId="4"/>
    <cellStyle name="Normal" xfId="0" builtinId="0"/>
  </cellStyles>
  <dxfs count="0"/>
  <tableStyles count="0" defaultTableStyle="TableStyleMedium2" defaultPivotStyle="PivotStyleLight16"/>
  <colors>
    <mruColors>
      <color rgb="FFFF0066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952500</xdr:colOff>
          <xdr:row>0</xdr:row>
          <xdr:rowOff>12700</xdr:rowOff>
        </xdr:from>
        <xdr:to>
          <xdr:col>3</xdr:col>
          <xdr:colOff>2609850</xdr:colOff>
          <xdr:row>3</xdr:row>
          <xdr:rowOff>0</xdr:rowOff>
        </xdr:to>
        <xdr:sp macro="" textlink="">
          <xdr:nvSpPr>
            <xdr:cNvPr id="49153" name="Object 1" hidden="1">
              <a:extLst>
                <a:ext uri="{63B3BB69-23CF-44E3-9099-C40C66FF867C}">
                  <a14:compatExt spid="_x0000_s49153"/>
                </a:ext>
                <a:ext uri="{FF2B5EF4-FFF2-40B4-BE49-F238E27FC236}">
                  <a16:creationId xmlns:a16="http://schemas.microsoft.com/office/drawing/2014/main" id="{00000000-0008-0000-0000-000001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952500</xdr:colOff>
          <xdr:row>0</xdr:row>
          <xdr:rowOff>12700</xdr:rowOff>
        </xdr:from>
        <xdr:to>
          <xdr:col>3</xdr:col>
          <xdr:colOff>2743200</xdr:colOff>
          <xdr:row>2</xdr:row>
          <xdr:rowOff>184150</xdr:rowOff>
        </xdr:to>
        <xdr:sp macro="" textlink="">
          <xdr:nvSpPr>
            <xdr:cNvPr id="59393" name="Object 1" hidden="1">
              <a:extLst>
                <a:ext uri="{63B3BB69-23CF-44E3-9099-C40C66FF867C}">
                  <a14:compatExt spid="_x0000_s59393"/>
                </a:ext>
                <a:ext uri="{FF2B5EF4-FFF2-40B4-BE49-F238E27FC236}">
                  <a16:creationId xmlns:a16="http://schemas.microsoft.com/office/drawing/2014/main" id="{00000000-0008-0000-0900-00000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952500</xdr:colOff>
          <xdr:row>0</xdr:row>
          <xdr:rowOff>12700</xdr:rowOff>
        </xdr:from>
        <xdr:to>
          <xdr:col>3</xdr:col>
          <xdr:colOff>2743200</xdr:colOff>
          <xdr:row>2</xdr:row>
          <xdr:rowOff>184150</xdr:rowOff>
        </xdr:to>
        <xdr:sp macro="" textlink="">
          <xdr:nvSpPr>
            <xdr:cNvPr id="62465" name="Object 1" hidden="1">
              <a:extLst>
                <a:ext uri="{63B3BB69-23CF-44E3-9099-C40C66FF867C}">
                  <a14:compatExt spid="_x0000_s62465"/>
                </a:ext>
                <a:ext uri="{FF2B5EF4-FFF2-40B4-BE49-F238E27FC236}">
                  <a16:creationId xmlns:a16="http://schemas.microsoft.com/office/drawing/2014/main" id="{00000000-0008-0000-0A00-000001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952500</xdr:colOff>
          <xdr:row>0</xdr:row>
          <xdr:rowOff>12700</xdr:rowOff>
        </xdr:from>
        <xdr:to>
          <xdr:col>3</xdr:col>
          <xdr:colOff>2743200</xdr:colOff>
          <xdr:row>2</xdr:row>
          <xdr:rowOff>184150</xdr:rowOff>
        </xdr:to>
        <xdr:sp macro="" textlink="">
          <xdr:nvSpPr>
            <xdr:cNvPr id="61441" name="Object 1" hidden="1">
              <a:extLst>
                <a:ext uri="{63B3BB69-23CF-44E3-9099-C40C66FF867C}">
                  <a14:compatExt spid="_x0000_s61441"/>
                </a:ext>
                <a:ext uri="{FF2B5EF4-FFF2-40B4-BE49-F238E27FC236}">
                  <a16:creationId xmlns:a16="http://schemas.microsoft.com/office/drawing/2014/main" id="{00000000-0008-0000-0B00-000001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704850</xdr:colOff>
          <xdr:row>2</xdr:row>
          <xdr:rowOff>146050</xdr:rowOff>
        </xdr:from>
        <xdr:to>
          <xdr:col>3</xdr:col>
          <xdr:colOff>2857500</xdr:colOff>
          <xdr:row>8</xdr:row>
          <xdr:rowOff>127000</xdr:rowOff>
        </xdr:to>
        <xdr:sp macro="" textlink="">
          <xdr:nvSpPr>
            <xdr:cNvPr id="60417" name="Object 1" hidden="1">
              <a:extLst>
                <a:ext uri="{63B3BB69-23CF-44E3-9099-C40C66FF867C}">
                  <a14:compatExt spid="_x0000_s60417"/>
                </a:ext>
                <a:ext uri="{FF2B5EF4-FFF2-40B4-BE49-F238E27FC236}">
                  <a16:creationId xmlns:a16="http://schemas.microsoft.com/office/drawing/2014/main" id="{00000000-0008-0000-0C00-000001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952500</xdr:colOff>
          <xdr:row>0</xdr:row>
          <xdr:rowOff>12700</xdr:rowOff>
        </xdr:from>
        <xdr:to>
          <xdr:col>3</xdr:col>
          <xdr:colOff>2743200</xdr:colOff>
          <xdr:row>2</xdr:row>
          <xdr:rowOff>184150</xdr:rowOff>
        </xdr:to>
        <xdr:sp macro="" textlink="">
          <xdr:nvSpPr>
            <xdr:cNvPr id="66561" name="Object 1" hidden="1">
              <a:extLst>
                <a:ext uri="{63B3BB69-23CF-44E3-9099-C40C66FF867C}">
                  <a14:compatExt spid="_x0000_s66561"/>
                </a:ext>
                <a:ext uri="{FF2B5EF4-FFF2-40B4-BE49-F238E27FC236}">
                  <a16:creationId xmlns:a16="http://schemas.microsoft.com/office/drawing/2014/main" id="{00000000-0008-0000-0D00-000001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476250</xdr:colOff>
          <xdr:row>2</xdr:row>
          <xdr:rowOff>165100</xdr:rowOff>
        </xdr:from>
        <xdr:to>
          <xdr:col>3</xdr:col>
          <xdr:colOff>3371850</xdr:colOff>
          <xdr:row>7</xdr:row>
          <xdr:rowOff>114300</xdr:rowOff>
        </xdr:to>
        <xdr:sp macro="" textlink="">
          <xdr:nvSpPr>
            <xdr:cNvPr id="68609" name="Object 1" hidden="1">
              <a:extLst>
                <a:ext uri="{63B3BB69-23CF-44E3-9099-C40C66FF867C}">
                  <a14:compatExt spid="_x0000_s68609"/>
                </a:ext>
                <a:ext uri="{FF2B5EF4-FFF2-40B4-BE49-F238E27FC236}">
                  <a16:creationId xmlns:a16="http://schemas.microsoft.com/office/drawing/2014/main" id="{00000000-0008-0000-0E00-000001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952500</xdr:colOff>
          <xdr:row>0</xdr:row>
          <xdr:rowOff>12700</xdr:rowOff>
        </xdr:from>
        <xdr:to>
          <xdr:col>3</xdr:col>
          <xdr:colOff>2743200</xdr:colOff>
          <xdr:row>2</xdr:row>
          <xdr:rowOff>184150</xdr:rowOff>
        </xdr:to>
        <xdr:sp macro="" textlink="">
          <xdr:nvSpPr>
            <xdr:cNvPr id="69633" name="Object 1" hidden="1">
              <a:extLst>
                <a:ext uri="{63B3BB69-23CF-44E3-9099-C40C66FF867C}">
                  <a14:compatExt spid="_x0000_s69633"/>
                </a:ext>
                <a:ext uri="{FF2B5EF4-FFF2-40B4-BE49-F238E27FC236}">
                  <a16:creationId xmlns:a16="http://schemas.microsoft.com/office/drawing/2014/main" id="{00000000-0008-0000-0F00-000001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476250</xdr:colOff>
          <xdr:row>2</xdr:row>
          <xdr:rowOff>165100</xdr:rowOff>
        </xdr:from>
        <xdr:to>
          <xdr:col>3</xdr:col>
          <xdr:colOff>3371850</xdr:colOff>
          <xdr:row>7</xdr:row>
          <xdr:rowOff>114300</xdr:rowOff>
        </xdr:to>
        <xdr:sp macro="" textlink="">
          <xdr:nvSpPr>
            <xdr:cNvPr id="70657" name="Object 1" hidden="1">
              <a:extLst>
                <a:ext uri="{63B3BB69-23CF-44E3-9099-C40C66FF867C}">
                  <a14:compatExt spid="_x0000_s70657"/>
                </a:ext>
                <a:ext uri="{FF2B5EF4-FFF2-40B4-BE49-F238E27FC236}">
                  <a16:creationId xmlns:a16="http://schemas.microsoft.com/office/drawing/2014/main" id="{00000000-0008-0000-1000-000001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476250</xdr:colOff>
          <xdr:row>2</xdr:row>
          <xdr:rowOff>165100</xdr:rowOff>
        </xdr:from>
        <xdr:to>
          <xdr:col>3</xdr:col>
          <xdr:colOff>3371850</xdr:colOff>
          <xdr:row>7</xdr:row>
          <xdr:rowOff>114300</xdr:rowOff>
        </xdr:to>
        <xdr:sp macro="" textlink="">
          <xdr:nvSpPr>
            <xdr:cNvPr id="71681" name="Object 1" hidden="1">
              <a:extLst>
                <a:ext uri="{63B3BB69-23CF-44E3-9099-C40C66FF867C}">
                  <a14:compatExt spid="_x0000_s71681"/>
                </a:ext>
                <a:ext uri="{FF2B5EF4-FFF2-40B4-BE49-F238E27FC236}">
                  <a16:creationId xmlns:a16="http://schemas.microsoft.com/office/drawing/2014/main" id="{00000000-0008-0000-1100-000001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476250</xdr:colOff>
          <xdr:row>2</xdr:row>
          <xdr:rowOff>165100</xdr:rowOff>
        </xdr:from>
        <xdr:to>
          <xdr:col>3</xdr:col>
          <xdr:colOff>3371850</xdr:colOff>
          <xdr:row>7</xdr:row>
          <xdr:rowOff>114300</xdr:rowOff>
        </xdr:to>
        <xdr:sp macro="" textlink="">
          <xdr:nvSpPr>
            <xdr:cNvPr id="73729" name="Object 1" hidden="1">
              <a:extLst>
                <a:ext uri="{63B3BB69-23CF-44E3-9099-C40C66FF867C}">
                  <a14:compatExt spid="_x0000_s73729"/>
                </a:ext>
                <a:ext uri="{FF2B5EF4-FFF2-40B4-BE49-F238E27FC236}">
                  <a16:creationId xmlns:a16="http://schemas.microsoft.com/office/drawing/2014/main" id="{00000000-0008-0000-1200-0000012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952500</xdr:colOff>
          <xdr:row>0</xdr:row>
          <xdr:rowOff>12700</xdr:rowOff>
        </xdr:from>
        <xdr:to>
          <xdr:col>3</xdr:col>
          <xdr:colOff>2609850</xdr:colOff>
          <xdr:row>3</xdr:row>
          <xdr:rowOff>0</xdr:rowOff>
        </xdr:to>
        <xdr:sp macro="" textlink="">
          <xdr:nvSpPr>
            <xdr:cNvPr id="50177" name="Object 1" hidden="1">
              <a:extLst>
                <a:ext uri="{63B3BB69-23CF-44E3-9099-C40C66FF867C}">
                  <a14:compatExt spid="_x0000_s50177"/>
                </a:ext>
                <a:ext uri="{FF2B5EF4-FFF2-40B4-BE49-F238E27FC236}">
                  <a16:creationId xmlns:a16="http://schemas.microsoft.com/office/drawing/2014/main" id="{00000000-0008-0000-0100-00000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476250</xdr:colOff>
          <xdr:row>2</xdr:row>
          <xdr:rowOff>165100</xdr:rowOff>
        </xdr:from>
        <xdr:to>
          <xdr:col>3</xdr:col>
          <xdr:colOff>3371850</xdr:colOff>
          <xdr:row>7</xdr:row>
          <xdr:rowOff>114300</xdr:rowOff>
        </xdr:to>
        <xdr:sp macro="" textlink="">
          <xdr:nvSpPr>
            <xdr:cNvPr id="72705" name="Object 1" hidden="1">
              <a:extLst>
                <a:ext uri="{63B3BB69-23CF-44E3-9099-C40C66FF867C}">
                  <a14:compatExt spid="_x0000_s72705"/>
                </a:ext>
                <a:ext uri="{FF2B5EF4-FFF2-40B4-BE49-F238E27FC236}">
                  <a16:creationId xmlns:a16="http://schemas.microsoft.com/office/drawing/2014/main" id="{00000000-0008-0000-1300-000001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952500</xdr:colOff>
          <xdr:row>2</xdr:row>
          <xdr:rowOff>12700</xdr:rowOff>
        </xdr:from>
        <xdr:to>
          <xdr:col>3</xdr:col>
          <xdr:colOff>2609850</xdr:colOff>
          <xdr:row>5</xdr:row>
          <xdr:rowOff>0</xdr:rowOff>
        </xdr:to>
        <xdr:sp macro="" textlink="">
          <xdr:nvSpPr>
            <xdr:cNvPr id="51201" name="Object 1" hidden="1">
              <a:extLst>
                <a:ext uri="{63B3BB69-23CF-44E3-9099-C40C66FF867C}">
                  <a14:compatExt spid="_x0000_s51201"/>
                </a:ext>
                <a:ext uri="{FF2B5EF4-FFF2-40B4-BE49-F238E27FC236}">
                  <a16:creationId xmlns:a16="http://schemas.microsoft.com/office/drawing/2014/main" id="{00000000-0008-0000-0200-000001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952500</xdr:colOff>
          <xdr:row>0</xdr:row>
          <xdr:rowOff>12700</xdr:rowOff>
        </xdr:from>
        <xdr:to>
          <xdr:col>3</xdr:col>
          <xdr:colOff>2609850</xdr:colOff>
          <xdr:row>2</xdr:row>
          <xdr:rowOff>0</xdr:rowOff>
        </xdr:to>
        <xdr:sp macro="" textlink="">
          <xdr:nvSpPr>
            <xdr:cNvPr id="52225" name="Object 1" hidden="1">
              <a:extLst>
                <a:ext uri="{63B3BB69-23CF-44E3-9099-C40C66FF867C}">
                  <a14:compatExt spid="_x0000_s52225"/>
                </a:ext>
                <a:ext uri="{FF2B5EF4-FFF2-40B4-BE49-F238E27FC236}">
                  <a16:creationId xmlns:a16="http://schemas.microsoft.com/office/drawing/2014/main" id="{00000000-0008-0000-0300-000001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952500</xdr:colOff>
          <xdr:row>0</xdr:row>
          <xdr:rowOff>12700</xdr:rowOff>
        </xdr:from>
        <xdr:to>
          <xdr:col>3</xdr:col>
          <xdr:colOff>2609850</xdr:colOff>
          <xdr:row>3</xdr:row>
          <xdr:rowOff>0</xdr:rowOff>
        </xdr:to>
        <xdr:sp macro="" textlink="">
          <xdr:nvSpPr>
            <xdr:cNvPr id="53249" name="Object 1" hidden="1">
              <a:extLst>
                <a:ext uri="{63B3BB69-23CF-44E3-9099-C40C66FF867C}">
                  <a14:compatExt spid="_x0000_s53249"/>
                </a:ext>
                <a:ext uri="{FF2B5EF4-FFF2-40B4-BE49-F238E27FC236}">
                  <a16:creationId xmlns:a16="http://schemas.microsoft.com/office/drawing/2014/main" id="{00000000-0008-0000-0400-000001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952500</xdr:colOff>
          <xdr:row>0</xdr:row>
          <xdr:rowOff>12700</xdr:rowOff>
        </xdr:from>
        <xdr:to>
          <xdr:col>3</xdr:col>
          <xdr:colOff>2743200</xdr:colOff>
          <xdr:row>1</xdr:row>
          <xdr:rowOff>184150</xdr:rowOff>
        </xdr:to>
        <xdr:sp macro="" textlink="">
          <xdr:nvSpPr>
            <xdr:cNvPr id="55297" name="Object 1" hidden="1">
              <a:extLst>
                <a:ext uri="{63B3BB69-23CF-44E3-9099-C40C66FF867C}">
                  <a14:compatExt spid="_x0000_s55297"/>
                </a:ext>
                <a:ext uri="{FF2B5EF4-FFF2-40B4-BE49-F238E27FC236}">
                  <a16:creationId xmlns:a16="http://schemas.microsoft.com/office/drawing/2014/main" id="{00000000-0008-0000-0500-000001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952500</xdr:colOff>
          <xdr:row>0</xdr:row>
          <xdr:rowOff>12700</xdr:rowOff>
        </xdr:from>
        <xdr:to>
          <xdr:col>3</xdr:col>
          <xdr:colOff>2609850</xdr:colOff>
          <xdr:row>3</xdr:row>
          <xdr:rowOff>0</xdr:rowOff>
        </xdr:to>
        <xdr:sp macro="" textlink="">
          <xdr:nvSpPr>
            <xdr:cNvPr id="56321" name="Object 1" hidden="1">
              <a:extLst>
                <a:ext uri="{63B3BB69-23CF-44E3-9099-C40C66FF867C}">
                  <a14:compatExt spid="_x0000_s56321"/>
                </a:ext>
                <a:ext uri="{FF2B5EF4-FFF2-40B4-BE49-F238E27FC236}">
                  <a16:creationId xmlns:a16="http://schemas.microsoft.com/office/drawing/2014/main" id="{00000000-0008-0000-0600-000001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952500</xdr:colOff>
          <xdr:row>0</xdr:row>
          <xdr:rowOff>12700</xdr:rowOff>
        </xdr:from>
        <xdr:to>
          <xdr:col>3</xdr:col>
          <xdr:colOff>2743200</xdr:colOff>
          <xdr:row>2</xdr:row>
          <xdr:rowOff>184150</xdr:rowOff>
        </xdr:to>
        <xdr:sp macro="" textlink="">
          <xdr:nvSpPr>
            <xdr:cNvPr id="57345" name="Object 1" hidden="1">
              <a:extLst>
                <a:ext uri="{63B3BB69-23CF-44E3-9099-C40C66FF867C}">
                  <a14:compatExt spid="_x0000_s57345"/>
                </a:ext>
                <a:ext uri="{FF2B5EF4-FFF2-40B4-BE49-F238E27FC236}">
                  <a16:creationId xmlns:a16="http://schemas.microsoft.com/office/drawing/2014/main" id="{00000000-0008-0000-0700-000001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952500</xdr:colOff>
          <xdr:row>0</xdr:row>
          <xdr:rowOff>12700</xdr:rowOff>
        </xdr:from>
        <xdr:to>
          <xdr:col>3</xdr:col>
          <xdr:colOff>2743200</xdr:colOff>
          <xdr:row>1</xdr:row>
          <xdr:rowOff>184150</xdr:rowOff>
        </xdr:to>
        <xdr:sp macro="" textlink="">
          <xdr:nvSpPr>
            <xdr:cNvPr id="58369" name="Object 1" hidden="1">
              <a:extLst>
                <a:ext uri="{63B3BB69-23CF-44E3-9099-C40C66FF867C}">
                  <a14:compatExt spid="_x0000_s58369"/>
                </a:ext>
                <a:ext uri="{FF2B5EF4-FFF2-40B4-BE49-F238E27FC236}">
                  <a16:creationId xmlns:a16="http://schemas.microsoft.com/office/drawing/2014/main" id="{00000000-0008-0000-0800-000001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0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66"/>
    <pageSetUpPr fitToPage="1"/>
  </sheetPr>
  <dimension ref="A4:F71"/>
  <sheetViews>
    <sheetView topLeftCell="A21" zoomScaleNormal="100" workbookViewId="0">
      <selection activeCell="G49" sqref="G49"/>
    </sheetView>
  </sheetViews>
  <sheetFormatPr defaultColWidth="9.1796875" defaultRowHeight="14.5" x14ac:dyDescent="0.35"/>
  <cols>
    <col min="1" max="1" width="7.81640625" style="5" customWidth="1"/>
    <col min="2" max="2" width="13.453125" style="6" customWidth="1"/>
    <col min="3" max="3" width="17" style="6" customWidth="1"/>
    <col min="4" max="4" width="52.7265625" style="40" customWidth="1"/>
    <col min="5" max="5" width="24.26953125" style="6" customWidth="1"/>
    <col min="6" max="6" width="15.54296875" style="40" bestFit="1" customWidth="1"/>
    <col min="7" max="16384" width="9.1796875" style="1"/>
  </cols>
  <sheetData>
    <row r="4" spans="1:6" ht="15.5" x14ac:dyDescent="0.35">
      <c r="A4" s="380" t="s">
        <v>13</v>
      </c>
      <c r="B4" s="380"/>
      <c r="C4" s="380"/>
      <c r="D4" s="380"/>
      <c r="E4" s="380"/>
      <c r="F4" s="380"/>
    </row>
    <row r="5" spans="1:6" ht="15.5" x14ac:dyDescent="0.35">
      <c r="A5" s="380" t="s">
        <v>14</v>
      </c>
      <c r="B5" s="380"/>
      <c r="C5" s="380"/>
      <c r="D5" s="380"/>
      <c r="E5" s="380"/>
      <c r="F5" s="380"/>
    </row>
    <row r="6" spans="1:6" ht="15.5" x14ac:dyDescent="0.35">
      <c r="A6" s="381" t="s">
        <v>15</v>
      </c>
      <c r="B6" s="381"/>
      <c r="C6" s="381"/>
      <c r="D6" s="381"/>
      <c r="E6" s="381"/>
      <c r="F6" s="381"/>
    </row>
    <row r="7" spans="1:6" ht="7.5" customHeight="1" x14ac:dyDescent="0.35">
      <c r="A7" s="39"/>
      <c r="B7" s="39"/>
      <c r="C7" s="39"/>
      <c r="D7" s="39"/>
      <c r="E7" s="39"/>
      <c r="F7" s="39"/>
    </row>
    <row r="8" spans="1:6" ht="15.5" x14ac:dyDescent="0.35">
      <c r="A8" s="380" t="s">
        <v>0</v>
      </c>
      <c r="B8" s="380"/>
      <c r="C8" s="380"/>
      <c r="D8" s="380"/>
      <c r="E8" s="380"/>
      <c r="F8" s="380"/>
    </row>
    <row r="9" spans="1:6" ht="15.5" x14ac:dyDescent="0.35">
      <c r="A9" s="380" t="s">
        <v>1</v>
      </c>
      <c r="B9" s="380"/>
      <c r="C9" s="380"/>
      <c r="D9" s="380"/>
      <c r="E9" s="380"/>
      <c r="F9" s="380"/>
    </row>
    <row r="10" spans="1:6" x14ac:dyDescent="0.35">
      <c r="A10" s="376" t="s">
        <v>16</v>
      </c>
      <c r="B10" s="376"/>
      <c r="C10" s="376"/>
      <c r="D10" s="376"/>
      <c r="E10" s="376"/>
      <c r="F10" s="376"/>
    </row>
    <row r="11" spans="1:6" x14ac:dyDescent="0.35">
      <c r="A11" s="376" t="s">
        <v>17</v>
      </c>
      <c r="B11" s="376"/>
      <c r="C11" s="376"/>
      <c r="D11" s="376"/>
      <c r="E11" s="376"/>
      <c r="F11" s="376"/>
    </row>
    <row r="12" spans="1:6" x14ac:dyDescent="0.35">
      <c r="A12" s="376" t="s">
        <v>18</v>
      </c>
      <c r="B12" s="376"/>
      <c r="C12" s="376"/>
      <c r="D12" s="376"/>
      <c r="E12" s="376"/>
      <c r="F12" s="376"/>
    </row>
    <row r="13" spans="1:6" x14ac:dyDescent="0.35">
      <c r="A13" s="376" t="s">
        <v>78</v>
      </c>
      <c r="B13" s="376"/>
      <c r="C13" s="376"/>
      <c r="D13" s="376"/>
      <c r="E13" s="376"/>
      <c r="F13" s="376"/>
    </row>
    <row r="14" spans="1:6" ht="15.75" customHeight="1" x14ac:dyDescent="0.35">
      <c r="A14" s="375" t="s">
        <v>43</v>
      </c>
      <c r="B14" s="375"/>
      <c r="C14" s="375"/>
      <c r="D14" s="375"/>
      <c r="E14" s="375"/>
      <c r="F14" s="375"/>
    </row>
    <row r="15" spans="1:6" ht="15.75" customHeight="1" x14ac:dyDescent="0.35">
      <c r="A15" s="375" t="s">
        <v>44</v>
      </c>
      <c r="B15" s="375"/>
      <c r="C15" s="375"/>
      <c r="D15" s="375"/>
      <c r="E15" s="375"/>
      <c r="F15" s="375"/>
    </row>
    <row r="16" spans="1:6" ht="15.75" customHeight="1" x14ac:dyDescent="0.35">
      <c r="A16" s="375" t="s">
        <v>74</v>
      </c>
      <c r="B16" s="375"/>
      <c r="C16" s="375"/>
      <c r="D16" s="375"/>
      <c r="E16" s="375"/>
      <c r="F16" s="375"/>
    </row>
    <row r="17" spans="1:6" ht="15.75" customHeight="1" x14ac:dyDescent="0.35">
      <c r="A17" s="375" t="s">
        <v>45</v>
      </c>
      <c r="B17" s="375"/>
      <c r="C17" s="375"/>
      <c r="D17" s="375"/>
      <c r="E17" s="375"/>
      <c r="F17" s="375"/>
    </row>
    <row r="18" spans="1:6" ht="15.75" customHeight="1" x14ac:dyDescent="0.35">
      <c r="A18" s="375" t="s">
        <v>125</v>
      </c>
      <c r="B18" s="375"/>
      <c r="C18" s="375"/>
      <c r="D18" s="375"/>
      <c r="E18" s="375"/>
      <c r="F18" s="375"/>
    </row>
    <row r="19" spans="1:6" ht="8.25" customHeight="1" x14ac:dyDescent="0.35">
      <c r="A19" s="9"/>
      <c r="B19" s="9"/>
      <c r="C19" s="9"/>
      <c r="D19" s="9"/>
      <c r="E19" s="9"/>
      <c r="F19" s="9"/>
    </row>
    <row r="20" spans="1:6" ht="15.75" customHeight="1" x14ac:dyDescent="0.35">
      <c r="A20" s="376" t="s">
        <v>79</v>
      </c>
      <c r="B20" s="376"/>
      <c r="C20" s="376"/>
      <c r="D20" s="376"/>
      <c r="E20" s="376"/>
      <c r="F20" s="376"/>
    </row>
    <row r="21" spans="1:6" ht="15.75" customHeight="1" x14ac:dyDescent="0.35">
      <c r="A21" s="377" t="s">
        <v>80</v>
      </c>
      <c r="B21" s="377"/>
      <c r="C21" s="377"/>
      <c r="D21" s="377"/>
      <c r="E21" s="378">
        <v>39392.89</v>
      </c>
      <c r="F21" s="378"/>
    </row>
    <row r="22" spans="1:6" ht="15.75" customHeight="1" x14ac:dyDescent="0.35">
      <c r="A22" s="377" t="s">
        <v>75</v>
      </c>
      <c r="B22" s="377"/>
      <c r="C22" s="377"/>
      <c r="D22" s="377"/>
      <c r="E22" s="378">
        <v>8.86</v>
      </c>
      <c r="F22" s="378"/>
    </row>
    <row r="23" spans="1:6" ht="15.75" customHeight="1" x14ac:dyDescent="0.35">
      <c r="A23" s="377" t="s">
        <v>40</v>
      </c>
      <c r="B23" s="377"/>
      <c r="C23" s="377"/>
      <c r="D23" s="377"/>
      <c r="E23" s="378">
        <f>SUM(E21:F22)</f>
        <v>39401.75</v>
      </c>
      <c r="F23" s="378"/>
    </row>
    <row r="24" spans="1:6" ht="15" customHeight="1" x14ac:dyDescent="0.35">
      <c r="A24" s="41"/>
      <c r="B24" s="41"/>
      <c r="C24" s="41"/>
      <c r="D24" s="41"/>
      <c r="E24" s="42"/>
      <c r="F24" s="42"/>
    </row>
    <row r="25" spans="1:6" x14ac:dyDescent="0.35">
      <c r="A25" s="379" t="s">
        <v>19</v>
      </c>
      <c r="B25" s="379"/>
      <c r="C25" s="379"/>
      <c r="D25" s="379"/>
      <c r="E25" s="379"/>
      <c r="F25" s="379"/>
    </row>
    <row r="26" spans="1:6" s="2" customFormat="1" ht="15" customHeight="1" x14ac:dyDescent="0.35">
      <c r="A26" s="10" t="s">
        <v>20</v>
      </c>
      <c r="B26" s="11" t="s">
        <v>2</v>
      </c>
      <c r="C26" s="11" t="s">
        <v>3</v>
      </c>
      <c r="D26" s="11" t="s">
        <v>4</v>
      </c>
      <c r="E26" s="11" t="s">
        <v>5</v>
      </c>
      <c r="F26" s="11" t="s">
        <v>6</v>
      </c>
    </row>
    <row r="27" spans="1:6" s="2" customFormat="1" ht="26" x14ac:dyDescent="0.35">
      <c r="A27" s="12" t="s">
        <v>21</v>
      </c>
      <c r="B27" s="13">
        <v>44216</v>
      </c>
      <c r="C27" s="16" t="s">
        <v>59</v>
      </c>
      <c r="D27" s="19" t="s">
        <v>60</v>
      </c>
      <c r="E27" s="16" t="s">
        <v>46</v>
      </c>
      <c r="F27" s="15">
        <v>178.62</v>
      </c>
    </row>
    <row r="28" spans="1:6" s="2" customFormat="1" ht="18.5" x14ac:dyDescent="0.35">
      <c r="A28" s="12" t="s">
        <v>82</v>
      </c>
      <c r="B28" s="13">
        <v>44216</v>
      </c>
      <c r="C28" s="37">
        <v>202100000006394</v>
      </c>
      <c r="D28" s="53" t="s">
        <v>72</v>
      </c>
      <c r="E28" s="14" t="s">
        <v>46</v>
      </c>
      <c r="F28" s="15">
        <v>1000</v>
      </c>
    </row>
    <row r="29" spans="1:6" s="2" customFormat="1" ht="15" customHeight="1" x14ac:dyDescent="0.35">
      <c r="A29" s="12" t="s">
        <v>22</v>
      </c>
      <c r="B29" s="13">
        <v>44216</v>
      </c>
      <c r="C29" s="4" t="s">
        <v>48</v>
      </c>
      <c r="D29" s="17" t="s">
        <v>49</v>
      </c>
      <c r="E29" s="18" t="s">
        <v>46</v>
      </c>
      <c r="F29" s="15">
        <v>2000</v>
      </c>
    </row>
    <row r="30" spans="1:6" s="2" customFormat="1" ht="15" customHeight="1" x14ac:dyDescent="0.35">
      <c r="A30" s="12" t="s">
        <v>23</v>
      </c>
      <c r="B30" s="13">
        <v>44217</v>
      </c>
      <c r="C30" s="37">
        <v>244983</v>
      </c>
      <c r="D30" s="20" t="s">
        <v>76</v>
      </c>
      <c r="E30" s="18" t="s">
        <v>46</v>
      </c>
      <c r="F30" s="15">
        <v>135.24</v>
      </c>
    </row>
    <row r="31" spans="1:6" s="2" customFormat="1" ht="15" customHeight="1" x14ac:dyDescent="0.35">
      <c r="A31" s="12" t="s">
        <v>83</v>
      </c>
      <c r="B31" s="13">
        <v>44217</v>
      </c>
      <c r="C31" s="37">
        <v>242278</v>
      </c>
      <c r="D31" s="20" t="s">
        <v>77</v>
      </c>
      <c r="E31" s="18" t="s">
        <v>46</v>
      </c>
      <c r="F31" s="15">
        <v>284.76</v>
      </c>
    </row>
    <row r="32" spans="1:6" s="2" customFormat="1" ht="26" x14ac:dyDescent="0.35">
      <c r="A32" s="12" t="s">
        <v>84</v>
      </c>
      <c r="B32" s="13">
        <v>44218</v>
      </c>
      <c r="C32" s="16" t="s">
        <v>59</v>
      </c>
      <c r="D32" s="19" t="s">
        <v>61</v>
      </c>
      <c r="E32" s="16" t="s">
        <v>46</v>
      </c>
      <c r="F32" s="15">
        <v>2000</v>
      </c>
    </row>
    <row r="33" spans="1:6" s="2" customFormat="1" ht="15" customHeight="1" x14ac:dyDescent="0.35">
      <c r="A33" s="12" t="s">
        <v>85</v>
      </c>
      <c r="B33" s="54">
        <v>44221</v>
      </c>
      <c r="C33" s="55">
        <v>91767</v>
      </c>
      <c r="D33" s="19" t="s">
        <v>64</v>
      </c>
      <c r="E33" s="16" t="s">
        <v>46</v>
      </c>
      <c r="F33" s="15">
        <v>4077.9</v>
      </c>
    </row>
    <row r="34" spans="1:6" s="2" customFormat="1" ht="15" customHeight="1" x14ac:dyDescent="0.35">
      <c r="A34" s="12" t="s">
        <v>86</v>
      </c>
      <c r="B34" s="13">
        <v>44221</v>
      </c>
      <c r="C34" s="37">
        <v>91766</v>
      </c>
      <c r="D34" s="19" t="s">
        <v>64</v>
      </c>
      <c r="E34" s="16" t="s">
        <v>46</v>
      </c>
      <c r="F34" s="15">
        <v>2482.1999999999998</v>
      </c>
    </row>
    <row r="35" spans="1:6" s="2" customFormat="1" ht="15" customHeight="1" x14ac:dyDescent="0.35">
      <c r="A35" s="12" t="s">
        <v>87</v>
      </c>
      <c r="B35" s="13">
        <v>44222</v>
      </c>
      <c r="C35" s="37">
        <v>1811</v>
      </c>
      <c r="D35" s="19" t="s">
        <v>58</v>
      </c>
      <c r="E35" s="16" t="s">
        <v>46</v>
      </c>
      <c r="F35" s="15">
        <v>100</v>
      </c>
    </row>
    <row r="36" spans="1:6" s="2" customFormat="1" ht="15" customHeight="1" x14ac:dyDescent="0.35">
      <c r="A36" s="12" t="s">
        <v>24</v>
      </c>
      <c r="B36" s="13">
        <v>44222</v>
      </c>
      <c r="C36" s="37">
        <v>10936</v>
      </c>
      <c r="D36" s="20" t="s">
        <v>50</v>
      </c>
      <c r="E36" s="18" t="s">
        <v>47</v>
      </c>
      <c r="F36" s="15">
        <v>144.74</v>
      </c>
    </row>
    <row r="37" spans="1:6" s="2" customFormat="1" ht="15" customHeight="1" x14ac:dyDescent="0.35">
      <c r="A37" s="12" t="s">
        <v>25</v>
      </c>
      <c r="B37" s="54">
        <v>44225</v>
      </c>
      <c r="C37" s="14" t="s">
        <v>57</v>
      </c>
      <c r="D37" s="19" t="s">
        <v>70</v>
      </c>
      <c r="E37" s="16" t="s">
        <v>73</v>
      </c>
      <c r="F37" s="56">
        <v>1474.29</v>
      </c>
    </row>
    <row r="38" spans="1:6" s="2" customFormat="1" ht="15" customHeight="1" x14ac:dyDescent="0.35">
      <c r="A38" s="12" t="s">
        <v>26</v>
      </c>
      <c r="B38" s="54">
        <v>44225</v>
      </c>
      <c r="C38" s="14" t="s">
        <v>57</v>
      </c>
      <c r="D38" s="19" t="s">
        <v>62</v>
      </c>
      <c r="E38" s="16" t="s">
        <v>73</v>
      </c>
      <c r="F38" s="15">
        <v>1214.76</v>
      </c>
    </row>
    <row r="39" spans="1:6" s="2" customFormat="1" ht="15" customHeight="1" x14ac:dyDescent="0.35">
      <c r="A39" s="12" t="s">
        <v>27</v>
      </c>
      <c r="B39" s="54">
        <v>44225</v>
      </c>
      <c r="C39" s="14" t="s">
        <v>57</v>
      </c>
      <c r="D39" s="19" t="s">
        <v>51</v>
      </c>
      <c r="E39" s="16" t="s">
        <v>73</v>
      </c>
      <c r="F39" s="15">
        <v>1503.44</v>
      </c>
    </row>
    <row r="40" spans="1:6" s="2" customFormat="1" ht="15" customHeight="1" x14ac:dyDescent="0.35">
      <c r="A40" s="12" t="s">
        <v>28</v>
      </c>
      <c r="B40" s="54">
        <v>44225</v>
      </c>
      <c r="C40" s="14" t="s">
        <v>57</v>
      </c>
      <c r="D40" s="21" t="s">
        <v>52</v>
      </c>
      <c r="E40" s="16" t="s">
        <v>73</v>
      </c>
      <c r="F40" s="15">
        <v>1392.95</v>
      </c>
    </row>
    <row r="41" spans="1:6" s="2" customFormat="1" ht="15" customHeight="1" x14ac:dyDescent="0.35">
      <c r="A41" s="12" t="s">
        <v>29</v>
      </c>
      <c r="B41" s="54">
        <v>44225</v>
      </c>
      <c r="C41" s="4" t="s">
        <v>57</v>
      </c>
      <c r="D41" s="22" t="s">
        <v>53</v>
      </c>
      <c r="E41" s="18" t="s">
        <v>73</v>
      </c>
      <c r="F41" s="15">
        <v>0</v>
      </c>
    </row>
    <row r="42" spans="1:6" s="2" customFormat="1" ht="15" customHeight="1" x14ac:dyDescent="0.35">
      <c r="A42" s="12" t="s">
        <v>30</v>
      </c>
      <c r="B42" s="54">
        <v>44225</v>
      </c>
      <c r="C42" s="4" t="s">
        <v>57</v>
      </c>
      <c r="D42" s="22" t="s">
        <v>63</v>
      </c>
      <c r="E42" s="18" t="s">
        <v>73</v>
      </c>
      <c r="F42" s="15">
        <v>1474.29</v>
      </c>
    </row>
    <row r="43" spans="1:6" s="2" customFormat="1" ht="15" customHeight="1" x14ac:dyDescent="0.35">
      <c r="A43" s="12" t="s">
        <v>31</v>
      </c>
      <c r="B43" s="54">
        <v>44225</v>
      </c>
      <c r="C43" s="4" t="s">
        <v>57</v>
      </c>
      <c r="D43" s="22" t="s">
        <v>54</v>
      </c>
      <c r="E43" s="18" t="s">
        <v>73</v>
      </c>
      <c r="F43" s="15">
        <v>1733.69</v>
      </c>
    </row>
    <row r="44" spans="1:6" s="2" customFormat="1" ht="15" customHeight="1" x14ac:dyDescent="0.35">
      <c r="A44" s="12" t="s">
        <v>32</v>
      </c>
      <c r="B44" s="54">
        <v>44225</v>
      </c>
      <c r="C44" s="4" t="s">
        <v>57</v>
      </c>
      <c r="D44" s="22" t="s">
        <v>55</v>
      </c>
      <c r="E44" s="18" t="s">
        <v>73</v>
      </c>
      <c r="F44" s="15">
        <v>1592.25</v>
      </c>
    </row>
    <row r="45" spans="1:6" s="2" customFormat="1" ht="15" customHeight="1" x14ac:dyDescent="0.35">
      <c r="A45" s="12" t="s">
        <v>33</v>
      </c>
      <c r="B45" s="54">
        <v>44225</v>
      </c>
      <c r="C45" s="4" t="s">
        <v>57</v>
      </c>
      <c r="D45" s="17" t="s">
        <v>56</v>
      </c>
      <c r="E45" s="18" t="s">
        <v>73</v>
      </c>
      <c r="F45" s="15">
        <v>1439.36</v>
      </c>
    </row>
    <row r="46" spans="1:6" s="2" customFormat="1" ht="15" customHeight="1" x14ac:dyDescent="0.35">
      <c r="A46" s="12" t="s">
        <v>34</v>
      </c>
      <c r="B46" s="54">
        <v>44225</v>
      </c>
      <c r="C46" s="4" t="s">
        <v>57</v>
      </c>
      <c r="D46" s="17" t="s">
        <v>71</v>
      </c>
      <c r="E46" s="18" t="s">
        <v>73</v>
      </c>
      <c r="F46" s="15">
        <v>1167.03</v>
      </c>
    </row>
    <row r="47" spans="1:6" s="2" customFormat="1" ht="15" customHeight="1" x14ac:dyDescent="0.35">
      <c r="A47" s="12" t="s">
        <v>35</v>
      </c>
      <c r="B47" s="54">
        <v>44225</v>
      </c>
      <c r="C47" s="4" t="s">
        <v>65</v>
      </c>
      <c r="D47" s="20" t="s">
        <v>66</v>
      </c>
      <c r="E47" s="4" t="s">
        <v>67</v>
      </c>
      <c r="F47" s="15">
        <v>145.76</v>
      </c>
    </row>
    <row r="48" spans="1:6" s="2" customFormat="1" ht="15" customHeight="1" x14ac:dyDescent="0.35">
      <c r="A48" s="12" t="s">
        <v>38</v>
      </c>
      <c r="B48" s="54">
        <v>44225</v>
      </c>
      <c r="C48" s="57" t="s">
        <v>91</v>
      </c>
      <c r="D48" s="22" t="s">
        <v>92</v>
      </c>
      <c r="E48" s="58" t="s">
        <v>67</v>
      </c>
      <c r="F48" s="15">
        <v>5215.1499999999996</v>
      </c>
    </row>
    <row r="49" spans="1:6" s="2" customFormat="1" ht="15" customHeight="1" x14ac:dyDescent="0.35">
      <c r="A49" s="12" t="s">
        <v>39</v>
      </c>
      <c r="B49" s="54">
        <v>44225</v>
      </c>
      <c r="C49" s="23" t="s">
        <v>68</v>
      </c>
      <c r="D49" s="17" t="s">
        <v>69</v>
      </c>
      <c r="E49" s="18" t="s">
        <v>67</v>
      </c>
      <c r="F49" s="15">
        <v>1495.18</v>
      </c>
    </row>
    <row r="50" spans="1:6" s="2" customFormat="1" ht="15" customHeight="1" x14ac:dyDescent="0.35">
      <c r="A50" s="372" t="s">
        <v>7</v>
      </c>
      <c r="B50" s="372"/>
      <c r="C50" s="372"/>
      <c r="D50" s="372"/>
      <c r="E50" s="372"/>
      <c r="F50" s="45">
        <f>SUM(F27:F49)</f>
        <v>32251.61</v>
      </c>
    </row>
    <row r="51" spans="1:6" s="2" customFormat="1" ht="15" customHeight="1" x14ac:dyDescent="0.35">
      <c r="A51" s="43"/>
      <c r="B51" s="43"/>
      <c r="C51" s="43"/>
      <c r="D51" s="43"/>
      <c r="E51" s="43"/>
      <c r="F51" s="25"/>
    </row>
    <row r="52" spans="1:6" s="2" customFormat="1" ht="15" customHeight="1" x14ac:dyDescent="0.35">
      <c r="A52" s="372" t="s">
        <v>8</v>
      </c>
      <c r="B52" s="372"/>
      <c r="C52" s="372"/>
      <c r="D52" s="372"/>
      <c r="E52" s="372"/>
      <c r="F52" s="26" t="s">
        <v>9</v>
      </c>
    </row>
    <row r="53" spans="1:6" s="2" customFormat="1" ht="15" customHeight="1" x14ac:dyDescent="0.35">
      <c r="A53" s="370" t="s">
        <v>10</v>
      </c>
      <c r="B53" s="370"/>
      <c r="C53" s="370"/>
      <c r="D53" s="370"/>
      <c r="E53" s="371"/>
      <c r="F53" s="15">
        <f>SUM(F37:F49)</f>
        <v>19848.150000000001</v>
      </c>
    </row>
    <row r="54" spans="1:6" s="2" customFormat="1" ht="15" customHeight="1" x14ac:dyDescent="0.35">
      <c r="A54" s="370" t="s">
        <v>11</v>
      </c>
      <c r="B54" s="370"/>
      <c r="C54" s="370"/>
      <c r="D54" s="370"/>
      <c r="E54" s="371"/>
      <c r="F54" s="15">
        <v>144.74</v>
      </c>
    </row>
    <row r="55" spans="1:6" s="2" customFormat="1" ht="15" customHeight="1" x14ac:dyDescent="0.35">
      <c r="A55" s="370" t="s">
        <v>12</v>
      </c>
      <c r="B55" s="370"/>
      <c r="C55" s="370"/>
      <c r="D55" s="370"/>
      <c r="E55" s="371"/>
      <c r="F55" s="15">
        <f>SUM(F27:F35)</f>
        <v>12258.720000000001</v>
      </c>
    </row>
    <row r="56" spans="1:6" s="2" customFormat="1" ht="15" customHeight="1" x14ac:dyDescent="0.35">
      <c r="A56" s="372" t="s">
        <v>89</v>
      </c>
      <c r="B56" s="372"/>
      <c r="C56" s="372"/>
      <c r="D56" s="372"/>
      <c r="E56" s="372"/>
      <c r="F56" s="24">
        <f>SUM(F53:F55)</f>
        <v>32251.610000000004</v>
      </c>
    </row>
    <row r="57" spans="1:6" s="2" customFormat="1" ht="15" customHeight="1" x14ac:dyDescent="0.35">
      <c r="A57" s="52"/>
      <c r="B57" s="52"/>
      <c r="C57" s="52"/>
      <c r="D57" s="52"/>
      <c r="E57" s="52"/>
      <c r="F57" s="25"/>
    </row>
    <row r="58" spans="1:6" s="2" customFormat="1" ht="15" customHeight="1" x14ac:dyDescent="0.35">
      <c r="A58" s="373" t="s">
        <v>90</v>
      </c>
      <c r="B58" s="373"/>
      <c r="C58" s="373"/>
      <c r="D58" s="373"/>
      <c r="E58" s="27"/>
      <c r="F58" s="28"/>
    </row>
    <row r="59" spans="1:6" s="2" customFormat="1" ht="15" customHeight="1" x14ac:dyDescent="0.35">
      <c r="A59" s="373" t="s">
        <v>132</v>
      </c>
      <c r="B59" s="373"/>
      <c r="C59" s="373"/>
      <c r="D59" s="373"/>
      <c r="E59" s="29"/>
      <c r="F59" s="30"/>
    </row>
    <row r="60" spans="1:6" s="2" customFormat="1" ht="14.25" customHeight="1" x14ac:dyDescent="0.35">
      <c r="A60" s="31"/>
      <c r="B60" s="28"/>
      <c r="C60" s="28"/>
      <c r="D60" s="31"/>
      <c r="E60" s="28"/>
      <c r="F60" s="31"/>
    </row>
    <row r="61" spans="1:6" s="2" customFormat="1" ht="22.5" customHeight="1" x14ac:dyDescent="0.35">
      <c r="A61" s="374" t="s">
        <v>36</v>
      </c>
      <c r="B61" s="374"/>
      <c r="C61" s="374"/>
      <c r="D61" s="374"/>
      <c r="E61" s="374"/>
      <c r="F61" s="374"/>
    </row>
    <row r="62" spans="1:6" s="2" customFormat="1" ht="10.5" customHeight="1" x14ac:dyDescent="0.35">
      <c r="A62" s="31"/>
      <c r="B62" s="44"/>
      <c r="C62" s="44"/>
      <c r="D62" s="44"/>
      <c r="E62" s="44"/>
      <c r="F62" s="32"/>
    </row>
    <row r="63" spans="1:6" s="2" customFormat="1" ht="18.75" customHeight="1" x14ac:dyDescent="0.35">
      <c r="A63" s="31"/>
      <c r="B63" s="44"/>
      <c r="C63" s="368" t="s">
        <v>81</v>
      </c>
      <c r="D63" s="368"/>
      <c r="E63" s="368"/>
      <c r="F63" s="32"/>
    </row>
    <row r="64" spans="1:6" s="2" customFormat="1" ht="18.75" customHeight="1" x14ac:dyDescent="0.35">
      <c r="A64" s="31"/>
      <c r="B64" s="51"/>
      <c r="C64" s="51"/>
      <c r="D64" s="51"/>
      <c r="E64" s="51"/>
      <c r="F64" s="32"/>
    </row>
    <row r="65" spans="1:6" s="2" customFormat="1" ht="18.75" customHeight="1" x14ac:dyDescent="0.35">
      <c r="A65" s="31"/>
      <c r="B65" s="51"/>
      <c r="C65" s="51"/>
      <c r="D65" s="51"/>
      <c r="E65" s="51"/>
      <c r="F65" s="32"/>
    </row>
    <row r="66" spans="1:6" s="2" customFormat="1" ht="18.5" x14ac:dyDescent="0.3">
      <c r="A66" s="9"/>
      <c r="B66" s="32"/>
      <c r="C66" s="369" t="s">
        <v>41</v>
      </c>
      <c r="D66" s="369"/>
      <c r="E66" s="369"/>
      <c r="F66" s="9"/>
    </row>
    <row r="67" spans="1:6" s="2" customFormat="1" ht="18.5" x14ac:dyDescent="0.35">
      <c r="A67" s="9"/>
      <c r="B67" s="32"/>
      <c r="C67" s="32"/>
      <c r="D67" s="32" t="s">
        <v>42</v>
      </c>
      <c r="E67" s="9"/>
      <c r="F67" s="9"/>
    </row>
    <row r="68" spans="1:6" x14ac:dyDescent="0.35">
      <c r="A68" s="9"/>
      <c r="B68" s="32"/>
      <c r="C68" s="32"/>
      <c r="D68" s="32" t="s">
        <v>37</v>
      </c>
      <c r="E68" s="9"/>
      <c r="F68" s="9"/>
    </row>
    <row r="69" spans="1:6" ht="15.5" x14ac:dyDescent="0.35">
      <c r="A69" s="38"/>
      <c r="B69" s="39"/>
      <c r="C69" s="39"/>
      <c r="D69" s="7"/>
      <c r="E69" s="39"/>
      <c r="F69" s="38"/>
    </row>
    <row r="70" spans="1:6" s="3" customFormat="1" ht="15.5" x14ac:dyDescent="0.35">
      <c r="A70" s="5"/>
      <c r="B70" s="6"/>
      <c r="C70" s="6"/>
      <c r="D70" s="8"/>
      <c r="E70" s="6"/>
      <c r="F70" s="40"/>
    </row>
    <row r="71" spans="1:6" s="3" customFormat="1" ht="15.5" x14ac:dyDescent="0.35">
      <c r="A71" s="5"/>
      <c r="B71" s="6"/>
      <c r="C71" s="6"/>
      <c r="D71" s="8"/>
      <c r="E71" s="6"/>
      <c r="F71" s="40"/>
    </row>
  </sheetData>
  <sortState xmlns:xlrd2="http://schemas.microsoft.com/office/spreadsheetml/2017/richdata2" ref="B35:F40">
    <sortCondition ref="B35:B40"/>
  </sortState>
  <mergeCells count="33">
    <mergeCell ref="A16:F16"/>
    <mergeCell ref="A4:F4"/>
    <mergeCell ref="A5:F5"/>
    <mergeCell ref="A6:F6"/>
    <mergeCell ref="A8:F8"/>
    <mergeCell ref="A9:F9"/>
    <mergeCell ref="A10:F10"/>
    <mergeCell ref="A11:F11"/>
    <mergeCell ref="A12:F12"/>
    <mergeCell ref="A13:F13"/>
    <mergeCell ref="A14:F14"/>
    <mergeCell ref="A15:F15"/>
    <mergeCell ref="A53:E53"/>
    <mergeCell ref="A17:F17"/>
    <mergeCell ref="A18:F18"/>
    <mergeCell ref="A20:F20"/>
    <mergeCell ref="A21:D21"/>
    <mergeCell ref="E21:F21"/>
    <mergeCell ref="A22:D22"/>
    <mergeCell ref="E22:F22"/>
    <mergeCell ref="A23:D23"/>
    <mergeCell ref="E23:F23"/>
    <mergeCell ref="A25:F25"/>
    <mergeCell ref="A50:E50"/>
    <mergeCell ref="A52:E52"/>
    <mergeCell ref="C63:E63"/>
    <mergeCell ref="C66:E66"/>
    <mergeCell ref="A54:E54"/>
    <mergeCell ref="A55:E55"/>
    <mergeCell ref="A56:E56"/>
    <mergeCell ref="A58:D58"/>
    <mergeCell ref="A59:D59"/>
    <mergeCell ref="A61:F61"/>
  </mergeCells>
  <pageMargins left="0.511811024" right="0.511811024" top="0.78740157499999996" bottom="0.78740157499999996" header="0.31496062000000002" footer="0.31496062000000002"/>
  <pageSetup paperSize="9" scale="70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7" shapeId="49153" r:id="rId4">
          <objectPr defaultSize="0" autoPict="0" r:id="rId5">
            <anchor moveWithCells="1" sizeWithCells="1">
              <from>
                <xdr:col>3</xdr:col>
                <xdr:colOff>952500</xdr:colOff>
                <xdr:row>0</xdr:row>
                <xdr:rowOff>12700</xdr:rowOff>
              </from>
              <to>
                <xdr:col>3</xdr:col>
                <xdr:colOff>2609850</xdr:colOff>
                <xdr:row>3</xdr:row>
                <xdr:rowOff>0</xdr:rowOff>
              </to>
            </anchor>
          </objectPr>
        </oleObject>
      </mc:Choice>
      <mc:Fallback>
        <oleObject progId="CorelDraw.Graphic.17" shapeId="49153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66"/>
    <pageSetUpPr fitToPage="1"/>
  </sheetPr>
  <dimension ref="A1:F81"/>
  <sheetViews>
    <sheetView topLeftCell="A63" zoomScale="90" zoomScaleNormal="90" workbookViewId="0">
      <selection activeCell="F75" sqref="F75"/>
    </sheetView>
  </sheetViews>
  <sheetFormatPr defaultColWidth="9.1796875" defaultRowHeight="14.5" x14ac:dyDescent="0.35"/>
  <cols>
    <col min="1" max="1" width="4.26953125" style="5" customWidth="1"/>
    <col min="2" max="2" width="13.1796875" style="6" customWidth="1"/>
    <col min="3" max="3" width="19.26953125" style="6" customWidth="1"/>
    <col min="4" max="4" width="52.7265625" style="40" customWidth="1"/>
    <col min="5" max="5" width="23" style="6" customWidth="1"/>
    <col min="6" max="6" width="15.453125" style="40" customWidth="1"/>
    <col min="7" max="16384" width="9.1796875" style="1"/>
  </cols>
  <sheetData>
    <row r="1" spans="1:6" s="111" customFormat="1" ht="15.5" x14ac:dyDescent="0.35">
      <c r="A1" s="301"/>
      <c r="B1" s="293"/>
      <c r="C1" s="293"/>
      <c r="D1" s="301"/>
      <c r="E1" s="293"/>
      <c r="F1" s="301"/>
    </row>
    <row r="2" spans="1:6" s="111" customFormat="1" ht="15.5" x14ac:dyDescent="0.35">
      <c r="A2" s="301"/>
      <c r="B2" s="293"/>
      <c r="C2" s="293"/>
      <c r="D2" s="301"/>
      <c r="E2" s="293"/>
      <c r="F2" s="301"/>
    </row>
    <row r="3" spans="1:6" s="111" customFormat="1" ht="15.5" x14ac:dyDescent="0.35">
      <c r="A3" s="301"/>
      <c r="B3" s="293"/>
      <c r="C3" s="293"/>
      <c r="D3" s="301"/>
      <c r="E3" s="293"/>
      <c r="F3" s="301"/>
    </row>
    <row r="4" spans="1:6" s="111" customFormat="1" ht="15.5" x14ac:dyDescent="0.35">
      <c r="A4" s="380" t="s">
        <v>13</v>
      </c>
      <c r="B4" s="380"/>
      <c r="C4" s="380"/>
      <c r="D4" s="380"/>
      <c r="E4" s="380"/>
      <c r="F4" s="380"/>
    </row>
    <row r="5" spans="1:6" s="111" customFormat="1" ht="15.5" x14ac:dyDescent="0.35">
      <c r="A5" s="380" t="s">
        <v>14</v>
      </c>
      <c r="B5" s="380"/>
      <c r="C5" s="380"/>
      <c r="D5" s="380"/>
      <c r="E5" s="380"/>
      <c r="F5" s="380"/>
    </row>
    <row r="6" spans="1:6" s="111" customFormat="1" ht="15.5" x14ac:dyDescent="0.35">
      <c r="A6" s="381" t="s">
        <v>15</v>
      </c>
      <c r="B6" s="381"/>
      <c r="C6" s="381"/>
      <c r="D6" s="381"/>
      <c r="E6" s="381"/>
      <c r="F6" s="381"/>
    </row>
    <row r="7" spans="1:6" s="111" customFormat="1" ht="15.5" x14ac:dyDescent="0.35">
      <c r="A7" s="380" t="s">
        <v>0</v>
      </c>
      <c r="B7" s="380"/>
      <c r="C7" s="380"/>
      <c r="D7" s="380"/>
      <c r="E7" s="380"/>
      <c r="F7" s="380"/>
    </row>
    <row r="8" spans="1:6" s="111" customFormat="1" ht="15.5" x14ac:dyDescent="0.35">
      <c r="A8" s="380" t="s">
        <v>1</v>
      </c>
      <c r="B8" s="380"/>
      <c r="C8" s="380"/>
      <c r="D8" s="380"/>
      <c r="E8" s="380"/>
      <c r="F8" s="380"/>
    </row>
    <row r="9" spans="1:6" s="111" customFormat="1" ht="15.5" x14ac:dyDescent="0.35">
      <c r="A9" s="292"/>
      <c r="B9" s="292"/>
      <c r="C9" s="292"/>
      <c r="D9" s="292"/>
      <c r="E9" s="292"/>
      <c r="F9" s="292"/>
    </row>
    <row r="10" spans="1:6" s="111" customFormat="1" ht="15.5" x14ac:dyDescent="0.35">
      <c r="A10" s="397" t="s">
        <v>16</v>
      </c>
      <c r="B10" s="397"/>
      <c r="C10" s="397"/>
      <c r="D10" s="397"/>
      <c r="E10" s="397"/>
      <c r="F10" s="397"/>
    </row>
    <row r="11" spans="1:6" s="111" customFormat="1" ht="15.5" x14ac:dyDescent="0.35">
      <c r="A11" s="397" t="s">
        <v>17</v>
      </c>
      <c r="B11" s="397"/>
      <c r="C11" s="397"/>
      <c r="D11" s="397"/>
      <c r="E11" s="397"/>
      <c r="F11" s="397"/>
    </row>
    <row r="12" spans="1:6" s="111" customFormat="1" ht="15.5" x14ac:dyDescent="0.35">
      <c r="A12" s="397" t="s">
        <v>18</v>
      </c>
      <c r="B12" s="397"/>
      <c r="C12" s="397"/>
      <c r="D12" s="397"/>
      <c r="E12" s="397"/>
      <c r="F12" s="397"/>
    </row>
    <row r="13" spans="1:6" s="111" customFormat="1" ht="15.5" x14ac:dyDescent="0.35">
      <c r="A13" s="397" t="s">
        <v>78</v>
      </c>
      <c r="B13" s="397"/>
      <c r="C13" s="397"/>
      <c r="D13" s="397"/>
      <c r="E13" s="397"/>
      <c r="F13" s="397"/>
    </row>
    <row r="14" spans="1:6" s="111" customFormat="1" ht="15.75" customHeight="1" x14ac:dyDescent="0.35">
      <c r="A14" s="400" t="s">
        <v>43</v>
      </c>
      <c r="B14" s="400"/>
      <c r="C14" s="400"/>
      <c r="D14" s="400"/>
      <c r="E14" s="400"/>
      <c r="F14" s="400"/>
    </row>
    <row r="15" spans="1:6" s="111" customFormat="1" ht="15.75" customHeight="1" x14ac:dyDescent="0.35">
      <c r="A15" s="400" t="s">
        <v>44</v>
      </c>
      <c r="B15" s="400"/>
      <c r="C15" s="400"/>
      <c r="D15" s="400"/>
      <c r="E15" s="400"/>
      <c r="F15" s="400"/>
    </row>
    <row r="16" spans="1:6" s="111" customFormat="1" ht="15.75" customHeight="1" x14ac:dyDescent="0.35">
      <c r="A16" s="301"/>
      <c r="B16" s="301"/>
      <c r="C16" s="301"/>
      <c r="D16" s="301"/>
      <c r="E16" s="301"/>
      <c r="F16" s="301"/>
    </row>
    <row r="17" spans="1:6" s="111" customFormat="1" ht="15.75" customHeight="1" x14ac:dyDescent="0.35">
      <c r="A17" s="400" t="s">
        <v>126</v>
      </c>
      <c r="B17" s="400"/>
      <c r="C17" s="400"/>
      <c r="D17" s="400"/>
      <c r="E17" s="400"/>
      <c r="F17" s="400"/>
    </row>
    <row r="18" spans="1:6" s="111" customFormat="1" ht="15.75" customHeight="1" x14ac:dyDescent="0.35">
      <c r="A18" s="400" t="s">
        <v>45</v>
      </c>
      <c r="B18" s="400"/>
      <c r="C18" s="400"/>
      <c r="D18" s="400"/>
      <c r="E18" s="400"/>
      <c r="F18" s="400"/>
    </row>
    <row r="19" spans="1:6" s="111" customFormat="1" ht="15.75" customHeight="1" x14ac:dyDescent="0.35">
      <c r="A19" s="400" t="s">
        <v>125</v>
      </c>
      <c r="B19" s="400"/>
      <c r="C19" s="400"/>
      <c r="D19" s="400"/>
      <c r="E19" s="400"/>
      <c r="F19" s="400"/>
    </row>
    <row r="20" spans="1:6" s="111" customFormat="1" ht="15.75" customHeight="1" x14ac:dyDescent="0.35">
      <c r="A20" s="397" t="s">
        <v>129</v>
      </c>
      <c r="B20" s="397"/>
      <c r="C20" s="397"/>
      <c r="D20" s="397"/>
      <c r="E20" s="397"/>
      <c r="F20" s="397"/>
    </row>
    <row r="21" spans="1:6" s="111" customFormat="1" ht="15.75" customHeight="1" x14ac:dyDescent="0.35">
      <c r="A21" s="295"/>
      <c r="B21" s="295"/>
      <c r="C21" s="295"/>
      <c r="D21" s="295"/>
      <c r="E21" s="295"/>
      <c r="F21" s="295"/>
    </row>
    <row r="22" spans="1:6" s="111" customFormat="1" ht="15.75" customHeight="1" x14ac:dyDescent="0.35">
      <c r="A22" s="397" t="s">
        <v>137</v>
      </c>
      <c r="B22" s="397"/>
      <c r="C22" s="397"/>
      <c r="D22" s="397"/>
      <c r="E22" s="302">
        <v>3995.51</v>
      </c>
      <c r="F22" s="295"/>
    </row>
    <row r="23" spans="1:6" s="111" customFormat="1" ht="15.75" customHeight="1" x14ac:dyDescent="0.35">
      <c r="A23" s="397" t="s">
        <v>137</v>
      </c>
      <c r="B23" s="397"/>
      <c r="C23" s="397"/>
      <c r="D23" s="397"/>
      <c r="E23" s="398">
        <v>38226.49</v>
      </c>
      <c r="F23" s="398"/>
    </row>
    <row r="24" spans="1:6" s="154" customFormat="1" ht="15.75" customHeight="1" x14ac:dyDescent="0.35">
      <c r="A24" s="397" t="s">
        <v>137</v>
      </c>
      <c r="B24" s="397"/>
      <c r="C24" s="397"/>
      <c r="D24" s="397"/>
      <c r="E24" s="296">
        <v>5358.28</v>
      </c>
      <c r="F24" s="296"/>
    </row>
    <row r="25" spans="1:6" s="154" customFormat="1" ht="15.75" customHeight="1" x14ac:dyDescent="0.35">
      <c r="A25" s="397" t="s">
        <v>137</v>
      </c>
      <c r="B25" s="397"/>
      <c r="C25" s="397"/>
      <c r="D25" s="397"/>
      <c r="E25" s="296">
        <v>12495.71</v>
      </c>
      <c r="F25" s="296"/>
    </row>
    <row r="26" spans="1:6" s="111" customFormat="1" ht="15.75" customHeight="1" x14ac:dyDescent="0.35">
      <c r="A26" s="397" t="s">
        <v>127</v>
      </c>
      <c r="B26" s="397"/>
      <c r="C26" s="397"/>
      <c r="D26" s="397"/>
      <c r="E26" s="398">
        <v>86.8</v>
      </c>
      <c r="F26" s="398"/>
    </row>
    <row r="27" spans="1:6" s="111" customFormat="1" ht="15.75" customHeight="1" x14ac:dyDescent="0.35">
      <c r="A27" s="397" t="s">
        <v>40</v>
      </c>
      <c r="B27" s="397"/>
      <c r="C27" s="397"/>
      <c r="D27" s="397"/>
      <c r="E27" s="401">
        <f>SUM(E22:F26)</f>
        <v>60162.79</v>
      </c>
      <c r="F27" s="401"/>
    </row>
    <row r="28" spans="1:6" s="111" customFormat="1" ht="15.75" customHeight="1" x14ac:dyDescent="0.35">
      <c r="A28" s="295"/>
      <c r="B28" s="295"/>
      <c r="C28" s="295"/>
      <c r="D28" s="295"/>
      <c r="E28" s="296"/>
      <c r="F28" s="296"/>
    </row>
    <row r="29" spans="1:6" s="111" customFormat="1" ht="39" customHeight="1" x14ac:dyDescent="0.35">
      <c r="A29" s="399" t="s">
        <v>19</v>
      </c>
      <c r="B29" s="399"/>
      <c r="C29" s="399"/>
      <c r="D29" s="399"/>
      <c r="E29" s="399"/>
      <c r="F29" s="399"/>
    </row>
    <row r="30" spans="1:6" s="111" customFormat="1" ht="39" customHeight="1" x14ac:dyDescent="0.35">
      <c r="A30" s="297"/>
      <c r="B30" s="297"/>
      <c r="C30" s="297"/>
      <c r="D30" s="297"/>
      <c r="E30" s="297"/>
      <c r="F30" s="297"/>
    </row>
    <row r="31" spans="1:6" s="111" customFormat="1" ht="15" customHeight="1" x14ac:dyDescent="0.35">
      <c r="A31" s="114" t="s">
        <v>20</v>
      </c>
      <c r="B31" s="115" t="s">
        <v>2</v>
      </c>
      <c r="C31" s="115" t="s">
        <v>3</v>
      </c>
      <c r="D31" s="115" t="s">
        <v>4</v>
      </c>
      <c r="E31" s="115" t="s">
        <v>5</v>
      </c>
      <c r="F31" s="115" t="s">
        <v>6</v>
      </c>
    </row>
    <row r="32" spans="1:6" s="111" customFormat="1" ht="28" customHeight="1" x14ac:dyDescent="0.35">
      <c r="A32" s="116" t="s">
        <v>21</v>
      </c>
      <c r="B32" s="117">
        <v>44357</v>
      </c>
      <c r="C32" s="124">
        <v>69906</v>
      </c>
      <c r="D32" s="125" t="s">
        <v>93</v>
      </c>
      <c r="E32" s="135" t="s">
        <v>102</v>
      </c>
      <c r="F32" s="125">
        <v>179.99</v>
      </c>
    </row>
    <row r="33" spans="1:6" s="154" customFormat="1" ht="28" customHeight="1" x14ac:dyDescent="0.35">
      <c r="A33" s="116" t="s">
        <v>82</v>
      </c>
      <c r="B33" s="117">
        <v>44358</v>
      </c>
      <c r="C33" s="135" t="s">
        <v>135</v>
      </c>
      <c r="D33" s="123" t="s">
        <v>51</v>
      </c>
      <c r="E33" s="124" t="s">
        <v>73</v>
      </c>
      <c r="F33" s="125">
        <v>801.89</v>
      </c>
    </row>
    <row r="34" spans="1:6" s="154" customFormat="1" ht="28" customHeight="1" x14ac:dyDescent="0.35">
      <c r="A34" s="116" t="s">
        <v>22</v>
      </c>
      <c r="B34" s="117">
        <v>44358</v>
      </c>
      <c r="C34" s="135" t="s">
        <v>183</v>
      </c>
      <c r="D34" s="123" t="s">
        <v>51</v>
      </c>
      <c r="E34" s="124" t="s">
        <v>73</v>
      </c>
      <c r="F34" s="125">
        <v>1798.78</v>
      </c>
    </row>
    <row r="35" spans="1:6" s="153" customFormat="1" ht="28" customHeight="1" x14ac:dyDescent="0.35">
      <c r="A35" s="116" t="s">
        <v>23</v>
      </c>
      <c r="B35" s="117">
        <v>44361</v>
      </c>
      <c r="C35" s="155">
        <v>202100000006424</v>
      </c>
      <c r="D35" s="121" t="s">
        <v>72</v>
      </c>
      <c r="E35" s="122" t="s">
        <v>46</v>
      </c>
      <c r="F35" s="356">
        <v>1000</v>
      </c>
    </row>
    <row r="36" spans="1:6" s="151" customFormat="1" ht="28" customHeight="1" x14ac:dyDescent="0.35">
      <c r="A36" s="116" t="s">
        <v>83</v>
      </c>
      <c r="B36" s="117">
        <v>44362</v>
      </c>
      <c r="C36" s="135">
        <v>12464</v>
      </c>
      <c r="D36" s="125" t="s">
        <v>146</v>
      </c>
      <c r="E36" s="126" t="s">
        <v>47</v>
      </c>
      <c r="F36" s="125">
        <v>179.95</v>
      </c>
    </row>
    <row r="37" spans="1:6" s="151" customFormat="1" ht="28" customHeight="1" x14ac:dyDescent="0.35">
      <c r="A37" s="116" t="s">
        <v>84</v>
      </c>
      <c r="B37" s="117">
        <v>44363</v>
      </c>
      <c r="C37" s="127" t="s">
        <v>48</v>
      </c>
      <c r="D37" s="128" t="s">
        <v>49</v>
      </c>
      <c r="E37" s="126" t="s">
        <v>46</v>
      </c>
      <c r="F37" s="356">
        <v>2000</v>
      </c>
    </row>
    <row r="38" spans="1:6" s="152" customFormat="1" ht="28" customHeight="1" x14ac:dyDescent="0.35">
      <c r="A38" s="116" t="s">
        <v>85</v>
      </c>
      <c r="B38" s="117">
        <v>44363</v>
      </c>
      <c r="C38" s="127">
        <v>1978</v>
      </c>
      <c r="D38" s="123" t="s">
        <v>58</v>
      </c>
      <c r="E38" s="124" t="s">
        <v>46</v>
      </c>
      <c r="F38" s="356">
        <v>100</v>
      </c>
    </row>
    <row r="39" spans="1:6" s="151" customFormat="1" ht="28" customHeight="1" x14ac:dyDescent="0.35">
      <c r="A39" s="116" t="s">
        <v>86</v>
      </c>
      <c r="B39" s="117">
        <v>44364</v>
      </c>
      <c r="C39" s="124">
        <v>256427</v>
      </c>
      <c r="D39" s="125" t="s">
        <v>76</v>
      </c>
      <c r="E39" s="126" t="s">
        <v>46</v>
      </c>
      <c r="F39" s="125">
        <v>20.29</v>
      </c>
    </row>
    <row r="40" spans="1:6" s="152" customFormat="1" ht="28" customHeight="1" x14ac:dyDescent="0.35">
      <c r="A40" s="116" t="s">
        <v>87</v>
      </c>
      <c r="B40" s="117">
        <v>44364</v>
      </c>
      <c r="C40" s="124">
        <v>253588</v>
      </c>
      <c r="D40" s="125" t="s">
        <v>77</v>
      </c>
      <c r="E40" s="126" t="s">
        <v>46</v>
      </c>
      <c r="F40" s="125">
        <v>42.71</v>
      </c>
    </row>
    <row r="41" spans="1:6" s="152" customFormat="1" ht="28" customHeight="1" x14ac:dyDescent="0.35">
      <c r="A41" s="116" t="s">
        <v>24</v>
      </c>
      <c r="B41" s="117">
        <v>44365</v>
      </c>
      <c r="C41" s="124" t="s">
        <v>59</v>
      </c>
      <c r="D41" s="123" t="s">
        <v>60</v>
      </c>
      <c r="E41" s="124" t="s">
        <v>46</v>
      </c>
      <c r="F41" s="125">
        <v>179.03</v>
      </c>
    </row>
    <row r="42" spans="1:6" s="294" customFormat="1" ht="28" customHeight="1" x14ac:dyDescent="0.35">
      <c r="A42" s="116" t="s">
        <v>25</v>
      </c>
      <c r="B42" s="117">
        <v>44368</v>
      </c>
      <c r="C42" s="124" t="s">
        <v>59</v>
      </c>
      <c r="D42" s="123" t="s">
        <v>61</v>
      </c>
      <c r="E42" s="124" t="s">
        <v>46</v>
      </c>
      <c r="F42" s="125">
        <v>1536.37</v>
      </c>
    </row>
    <row r="43" spans="1:6" s="152" customFormat="1" ht="31" x14ac:dyDescent="0.35">
      <c r="A43" s="116" t="s">
        <v>26</v>
      </c>
      <c r="B43" s="117">
        <v>44369</v>
      </c>
      <c r="C43" s="124">
        <v>110141</v>
      </c>
      <c r="D43" s="123" t="s">
        <v>64</v>
      </c>
      <c r="E43" s="124" t="s">
        <v>46</v>
      </c>
      <c r="F43" s="125">
        <v>3031.83</v>
      </c>
    </row>
    <row r="44" spans="1:6" s="152" customFormat="1" ht="31" x14ac:dyDescent="0.35">
      <c r="A44" s="116" t="s">
        <v>27</v>
      </c>
      <c r="B44" s="117">
        <v>44369</v>
      </c>
      <c r="C44" s="124">
        <v>110140</v>
      </c>
      <c r="D44" s="123" t="s">
        <v>64</v>
      </c>
      <c r="E44" s="124" t="s">
        <v>46</v>
      </c>
      <c r="F44" s="125">
        <v>52.92</v>
      </c>
    </row>
    <row r="45" spans="1:6" s="152" customFormat="1" ht="31" x14ac:dyDescent="0.35">
      <c r="A45" s="116" t="s">
        <v>28</v>
      </c>
      <c r="B45" s="117">
        <v>44369</v>
      </c>
      <c r="C45" s="124">
        <v>110142</v>
      </c>
      <c r="D45" s="123" t="s">
        <v>64</v>
      </c>
      <c r="E45" s="124" t="s">
        <v>46</v>
      </c>
      <c r="F45" s="356">
        <v>1359.3</v>
      </c>
    </row>
    <row r="46" spans="1:6" s="154" customFormat="1" ht="28" customHeight="1" x14ac:dyDescent="0.35">
      <c r="A46" s="116" t="s">
        <v>29</v>
      </c>
      <c r="B46" s="117">
        <v>44375</v>
      </c>
      <c r="C46" s="135" t="s">
        <v>135</v>
      </c>
      <c r="D46" s="131" t="s">
        <v>54</v>
      </c>
      <c r="E46" s="126" t="s">
        <v>73</v>
      </c>
      <c r="F46" s="356">
        <v>8217.69</v>
      </c>
    </row>
    <row r="47" spans="1:6" s="154" customFormat="1" ht="28" customHeight="1" x14ac:dyDescent="0.35">
      <c r="A47" s="116" t="s">
        <v>30</v>
      </c>
      <c r="B47" s="117">
        <v>44375</v>
      </c>
      <c r="C47" s="135" t="s">
        <v>183</v>
      </c>
      <c r="D47" s="131" t="s">
        <v>54</v>
      </c>
      <c r="E47" s="126" t="s">
        <v>73</v>
      </c>
      <c r="F47" s="356">
        <v>2994.65</v>
      </c>
    </row>
    <row r="48" spans="1:6" s="154" customFormat="1" ht="28" customHeight="1" x14ac:dyDescent="0.35">
      <c r="A48" s="116" t="s">
        <v>31</v>
      </c>
      <c r="B48" s="117">
        <v>44375</v>
      </c>
      <c r="C48" s="135" t="s">
        <v>135</v>
      </c>
      <c r="D48" s="123" t="s">
        <v>62</v>
      </c>
      <c r="E48" s="124" t="s">
        <v>73</v>
      </c>
      <c r="F48" s="356">
        <v>3157.11</v>
      </c>
    </row>
    <row r="49" spans="1:6" s="154" customFormat="1" ht="28" customHeight="1" x14ac:dyDescent="0.35">
      <c r="A49" s="116" t="s">
        <v>32</v>
      </c>
      <c r="B49" s="117">
        <v>44375</v>
      </c>
      <c r="C49" s="135" t="s">
        <v>183</v>
      </c>
      <c r="D49" s="123" t="s">
        <v>62</v>
      </c>
      <c r="E49" s="124" t="s">
        <v>73</v>
      </c>
      <c r="F49" s="356">
        <v>1005.8</v>
      </c>
    </row>
    <row r="50" spans="1:6" s="152" customFormat="1" ht="28" customHeight="1" x14ac:dyDescent="0.35">
      <c r="A50" s="116" t="s">
        <v>33</v>
      </c>
      <c r="B50" s="117">
        <v>44377</v>
      </c>
      <c r="C50" s="122" t="s">
        <v>57</v>
      </c>
      <c r="D50" s="123" t="s">
        <v>70</v>
      </c>
      <c r="E50" s="124" t="s">
        <v>73</v>
      </c>
      <c r="F50" s="125">
        <v>1765.67</v>
      </c>
    </row>
    <row r="51" spans="1:6" s="150" customFormat="1" ht="28" customHeight="1" x14ac:dyDescent="0.35">
      <c r="A51" s="116" t="s">
        <v>34</v>
      </c>
      <c r="B51" s="117">
        <v>44377</v>
      </c>
      <c r="C51" s="122" t="s">
        <v>57</v>
      </c>
      <c r="D51" s="130" t="s">
        <v>52</v>
      </c>
      <c r="E51" s="124" t="s">
        <v>73</v>
      </c>
      <c r="F51" s="125">
        <v>1667.86</v>
      </c>
    </row>
    <row r="52" spans="1:6" s="150" customFormat="1" ht="28" customHeight="1" x14ac:dyDescent="0.35">
      <c r="A52" s="116" t="s">
        <v>35</v>
      </c>
      <c r="B52" s="117">
        <v>44377</v>
      </c>
      <c r="C52" s="127" t="s">
        <v>57</v>
      </c>
      <c r="D52" s="131" t="s">
        <v>53</v>
      </c>
      <c r="E52" s="126" t="s">
        <v>73</v>
      </c>
      <c r="F52" s="125">
        <v>3670.37</v>
      </c>
    </row>
    <row r="53" spans="1:6" s="150" customFormat="1" ht="28" customHeight="1" x14ac:dyDescent="0.35">
      <c r="A53" s="116" t="s">
        <v>38</v>
      </c>
      <c r="B53" s="117">
        <v>44377</v>
      </c>
      <c r="C53" s="127" t="s">
        <v>57</v>
      </c>
      <c r="D53" s="131" t="s">
        <v>63</v>
      </c>
      <c r="E53" s="126" t="s">
        <v>73</v>
      </c>
      <c r="F53" s="125">
        <v>1785.09</v>
      </c>
    </row>
    <row r="54" spans="1:6" s="111" customFormat="1" ht="28" customHeight="1" x14ac:dyDescent="0.35">
      <c r="A54" s="116" t="s">
        <v>39</v>
      </c>
      <c r="B54" s="117">
        <v>44377</v>
      </c>
      <c r="C54" s="127" t="s">
        <v>57</v>
      </c>
      <c r="D54" s="131" t="s">
        <v>55</v>
      </c>
      <c r="E54" s="126" t="s">
        <v>73</v>
      </c>
      <c r="F54" s="125">
        <v>372.41</v>
      </c>
    </row>
    <row r="55" spans="1:6" s="111" customFormat="1" ht="28" customHeight="1" x14ac:dyDescent="0.35">
      <c r="A55" s="116" t="s">
        <v>94</v>
      </c>
      <c r="B55" s="117">
        <v>44377</v>
      </c>
      <c r="C55" s="127" t="s">
        <v>57</v>
      </c>
      <c r="D55" s="128" t="s">
        <v>56</v>
      </c>
      <c r="E55" s="126" t="s">
        <v>73</v>
      </c>
      <c r="F55" s="125">
        <v>1730.13</v>
      </c>
    </row>
    <row r="56" spans="1:6" s="111" customFormat="1" ht="28" customHeight="1" x14ac:dyDescent="0.35">
      <c r="A56" s="116" t="s">
        <v>111</v>
      </c>
      <c r="B56" s="117">
        <v>44377</v>
      </c>
      <c r="C56" s="127" t="s">
        <v>57</v>
      </c>
      <c r="D56" s="128" t="s">
        <v>71</v>
      </c>
      <c r="E56" s="126" t="s">
        <v>73</v>
      </c>
      <c r="F56" s="125">
        <v>1476.67</v>
      </c>
    </row>
    <row r="57" spans="1:6" s="111" customFormat="1" ht="28" customHeight="1" x14ac:dyDescent="0.35">
      <c r="A57" s="116" t="s">
        <v>138</v>
      </c>
      <c r="B57" s="117">
        <v>44377</v>
      </c>
      <c r="C57" s="127" t="s">
        <v>65</v>
      </c>
      <c r="D57" s="125" t="s">
        <v>66</v>
      </c>
      <c r="E57" s="127" t="s">
        <v>67</v>
      </c>
      <c r="F57" s="125">
        <v>209.69</v>
      </c>
    </row>
    <row r="58" spans="1:6" s="111" customFormat="1" ht="28" customHeight="1" x14ac:dyDescent="0.35">
      <c r="A58" s="116" t="s">
        <v>139</v>
      </c>
      <c r="B58" s="117">
        <v>44377</v>
      </c>
      <c r="C58" s="132" t="s">
        <v>91</v>
      </c>
      <c r="D58" s="131" t="s">
        <v>92</v>
      </c>
      <c r="E58" s="133" t="s">
        <v>67</v>
      </c>
      <c r="F58" s="356">
        <v>8444.86</v>
      </c>
    </row>
    <row r="59" spans="1:6" s="111" customFormat="1" ht="28" customHeight="1" x14ac:dyDescent="0.35">
      <c r="A59" s="116" t="s">
        <v>140</v>
      </c>
      <c r="B59" s="117">
        <v>44377</v>
      </c>
      <c r="C59" s="135" t="s">
        <v>68</v>
      </c>
      <c r="D59" s="128" t="s">
        <v>69</v>
      </c>
      <c r="E59" s="126" t="s">
        <v>67</v>
      </c>
      <c r="F59" s="125">
        <v>1386.4</v>
      </c>
    </row>
    <row r="60" spans="1:6" s="111" customFormat="1" ht="28" customHeight="1" x14ac:dyDescent="0.35">
      <c r="A60" s="392" t="s">
        <v>89</v>
      </c>
      <c r="B60" s="392"/>
      <c r="C60" s="392"/>
      <c r="D60" s="392"/>
      <c r="E60" s="392"/>
      <c r="F60" s="136">
        <f>SUM(F32:F59)</f>
        <v>50167.460000000006</v>
      </c>
    </row>
    <row r="61" spans="1:6" s="294" customFormat="1" ht="28" customHeight="1" x14ac:dyDescent="0.35">
      <c r="A61" s="402"/>
      <c r="B61" s="403"/>
      <c r="C61" s="403"/>
      <c r="D61" s="403"/>
      <c r="E61" s="403"/>
      <c r="F61" s="404"/>
    </row>
    <row r="62" spans="1:6" s="111" customFormat="1" ht="15" customHeight="1" x14ac:dyDescent="0.35">
      <c r="A62" s="392" t="s">
        <v>8</v>
      </c>
      <c r="B62" s="392"/>
      <c r="C62" s="392"/>
      <c r="D62" s="392"/>
      <c r="E62" s="392"/>
      <c r="F62" s="137" t="s">
        <v>9</v>
      </c>
    </row>
    <row r="63" spans="1:6" s="111" customFormat="1" ht="15" customHeight="1" x14ac:dyDescent="0.35">
      <c r="A63" s="393" t="s">
        <v>10</v>
      </c>
      <c r="B63" s="393"/>
      <c r="C63" s="393"/>
      <c r="D63" s="393"/>
      <c r="E63" s="394"/>
      <c r="F63" s="138">
        <f>SUM(F33:F34,F46:F59)</f>
        <v>40485.07</v>
      </c>
    </row>
    <row r="64" spans="1:6" s="111" customFormat="1" ht="15" customHeight="1" x14ac:dyDescent="0.35">
      <c r="A64" s="393" t="s">
        <v>11</v>
      </c>
      <c r="B64" s="393"/>
      <c r="C64" s="393"/>
      <c r="D64" s="393"/>
      <c r="E64" s="394"/>
      <c r="F64" s="138">
        <f>SUM(F32,F36)</f>
        <v>359.94</v>
      </c>
    </row>
    <row r="65" spans="1:6" s="111" customFormat="1" ht="15" customHeight="1" x14ac:dyDescent="0.35">
      <c r="A65" s="393" t="s">
        <v>12</v>
      </c>
      <c r="B65" s="393"/>
      <c r="C65" s="393"/>
      <c r="D65" s="393"/>
      <c r="E65" s="394"/>
      <c r="F65" s="138">
        <f>SUM(F35:F35,F37:F45)</f>
        <v>9322.4499999999989</v>
      </c>
    </row>
    <row r="66" spans="1:6" s="111" customFormat="1" ht="15" customHeight="1" x14ac:dyDescent="0.35">
      <c r="A66" s="392" t="s">
        <v>89</v>
      </c>
      <c r="B66" s="392"/>
      <c r="C66" s="392"/>
      <c r="D66" s="392"/>
      <c r="E66" s="392"/>
      <c r="F66" s="139">
        <f>SUM(F63:F65)</f>
        <v>50167.46</v>
      </c>
    </row>
    <row r="67" spans="1:6" s="294" customFormat="1" ht="15" customHeight="1" x14ac:dyDescent="0.35">
      <c r="A67" s="298"/>
      <c r="B67" s="298"/>
      <c r="C67" s="298"/>
      <c r="D67" s="298"/>
      <c r="E67" s="298"/>
      <c r="F67" s="258"/>
    </row>
    <row r="68" spans="1:6" s="111" customFormat="1" ht="15" customHeight="1" x14ac:dyDescent="0.35">
      <c r="A68" s="388" t="s">
        <v>185</v>
      </c>
      <c r="B68" s="388"/>
      <c r="C68" s="388"/>
      <c r="D68" s="388"/>
      <c r="E68" s="140"/>
      <c r="F68" s="141"/>
    </row>
    <row r="69" spans="1:6" s="111" customFormat="1" ht="15" customHeight="1" x14ac:dyDescent="0.35">
      <c r="A69" s="388" t="s">
        <v>184</v>
      </c>
      <c r="B69" s="388"/>
      <c r="C69" s="388"/>
      <c r="D69" s="388"/>
      <c r="E69" s="142"/>
      <c r="F69" s="143"/>
    </row>
    <row r="70" spans="1:6" s="111" customFormat="1" ht="15" customHeight="1" x14ac:dyDescent="0.35">
      <c r="A70" s="298"/>
      <c r="B70" s="298"/>
      <c r="C70" s="298"/>
      <c r="D70" s="298"/>
      <c r="E70" s="142"/>
      <c r="F70" s="143"/>
    </row>
    <row r="71" spans="1:6" s="111" customFormat="1" ht="36.75" customHeight="1" x14ac:dyDescent="0.35">
      <c r="A71" s="389" t="s">
        <v>36</v>
      </c>
      <c r="B71" s="389"/>
      <c r="C71" s="389"/>
      <c r="D71" s="389"/>
      <c r="E71" s="389"/>
      <c r="F71" s="389"/>
    </row>
    <row r="72" spans="1:6" s="111" customFormat="1" ht="36.75" customHeight="1" x14ac:dyDescent="0.35">
      <c r="A72" s="299"/>
      <c r="B72" s="299"/>
      <c r="C72" s="299"/>
      <c r="D72" s="299"/>
      <c r="E72" s="299"/>
      <c r="F72" s="299"/>
    </row>
    <row r="73" spans="1:6" s="111" customFormat="1" ht="18.75" customHeight="1" x14ac:dyDescent="0.35">
      <c r="A73" s="7"/>
      <c r="B73" s="300"/>
      <c r="C73" s="390" t="s">
        <v>136</v>
      </c>
      <c r="D73" s="390"/>
      <c r="E73" s="390"/>
      <c r="F73" s="293"/>
    </row>
    <row r="74" spans="1:6" s="111" customFormat="1" ht="18.75" customHeight="1" x14ac:dyDescent="0.35">
      <c r="A74" s="7"/>
      <c r="B74" s="300"/>
      <c r="C74" s="300"/>
      <c r="D74" s="300"/>
      <c r="E74" s="300"/>
      <c r="F74" s="293"/>
    </row>
    <row r="75" spans="1:6" s="111" customFormat="1" ht="18.75" customHeight="1" x14ac:dyDescent="0.35">
      <c r="A75" s="7"/>
      <c r="B75" s="300"/>
      <c r="C75" s="300"/>
      <c r="D75" s="300"/>
      <c r="E75" s="300"/>
      <c r="F75" s="293"/>
    </row>
    <row r="76" spans="1:6" s="111" customFormat="1" ht="14.25" customHeight="1" x14ac:dyDescent="0.35">
      <c r="A76" s="301"/>
      <c r="B76" s="293"/>
      <c r="C76" s="381" t="s">
        <v>41</v>
      </c>
      <c r="D76" s="381"/>
      <c r="E76" s="381"/>
      <c r="F76" s="301"/>
    </row>
    <row r="77" spans="1:6" s="111" customFormat="1" ht="15.5" x14ac:dyDescent="0.35">
      <c r="A77" s="301"/>
      <c r="B77" s="293"/>
      <c r="C77" s="293"/>
      <c r="D77" s="293" t="s">
        <v>42</v>
      </c>
      <c r="E77" s="301"/>
      <c r="F77" s="301"/>
    </row>
    <row r="78" spans="1:6" s="111" customFormat="1" ht="15.5" x14ac:dyDescent="0.35">
      <c r="A78" s="301"/>
      <c r="B78" s="293"/>
      <c r="C78" s="293"/>
      <c r="D78" s="293" t="s">
        <v>37</v>
      </c>
      <c r="E78" s="301"/>
      <c r="F78" s="301"/>
    </row>
    <row r="79" spans="1:6" s="111" customFormat="1" ht="15.5" x14ac:dyDescent="0.35">
      <c r="A79" s="301"/>
      <c r="B79" s="293"/>
      <c r="C79" s="293"/>
      <c r="D79" s="7"/>
      <c r="E79" s="293"/>
      <c r="F79" s="301"/>
    </row>
    <row r="80" spans="1:6" s="3" customFormat="1" x14ac:dyDescent="0.35">
      <c r="A80" s="105"/>
      <c r="B80" s="106"/>
      <c r="C80" s="106"/>
      <c r="D80" s="107"/>
      <c r="E80" s="106"/>
      <c r="F80" s="105"/>
    </row>
    <row r="81" spans="1:6" s="3" customFormat="1" x14ac:dyDescent="0.35">
      <c r="A81" s="105"/>
      <c r="B81" s="106"/>
      <c r="C81" s="106"/>
      <c r="D81" s="107"/>
      <c r="E81" s="106"/>
      <c r="F81" s="105"/>
    </row>
  </sheetData>
  <mergeCells count="37">
    <mergeCell ref="A61:F61"/>
    <mergeCell ref="A69:D69"/>
    <mergeCell ref="A71:F71"/>
    <mergeCell ref="C73:E73"/>
    <mergeCell ref="C76:E76"/>
    <mergeCell ref="A62:E62"/>
    <mergeCell ref="A63:E63"/>
    <mergeCell ref="A64:E64"/>
    <mergeCell ref="A65:E65"/>
    <mergeCell ref="A66:E66"/>
    <mergeCell ref="A68:D68"/>
    <mergeCell ref="A60:E60"/>
    <mergeCell ref="A18:F18"/>
    <mergeCell ref="A19:F19"/>
    <mergeCell ref="A20:F20"/>
    <mergeCell ref="A22:D22"/>
    <mergeCell ref="A23:D23"/>
    <mergeCell ref="E23:F23"/>
    <mergeCell ref="A26:D26"/>
    <mergeCell ref="E26:F26"/>
    <mergeCell ref="A27:D27"/>
    <mergeCell ref="E27:F27"/>
    <mergeCell ref="A29:F29"/>
    <mergeCell ref="A24:D24"/>
    <mergeCell ref="A25:D25"/>
    <mergeCell ref="A17:F17"/>
    <mergeCell ref="A4:F4"/>
    <mergeCell ref="A5:F5"/>
    <mergeCell ref="A6:F6"/>
    <mergeCell ref="A7:F7"/>
    <mergeCell ref="A8:F8"/>
    <mergeCell ref="A10:F10"/>
    <mergeCell ref="A11:F11"/>
    <mergeCell ref="A12:F12"/>
    <mergeCell ref="A13:F13"/>
    <mergeCell ref="A14:F14"/>
    <mergeCell ref="A15:F15"/>
  </mergeCells>
  <pageMargins left="0.511811024" right="0.511811024" top="0.78740157499999996" bottom="0.78740157499999996" header="0.31496062000000002" footer="0.31496062000000002"/>
  <pageSetup paperSize="9" scale="72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7" shapeId="59393" r:id="rId4">
          <objectPr defaultSize="0" autoPict="0" r:id="rId5">
            <anchor moveWithCells="1" sizeWithCells="1">
              <from>
                <xdr:col>3</xdr:col>
                <xdr:colOff>952500</xdr:colOff>
                <xdr:row>0</xdr:row>
                <xdr:rowOff>12700</xdr:rowOff>
              </from>
              <to>
                <xdr:col>3</xdr:col>
                <xdr:colOff>2743200</xdr:colOff>
                <xdr:row>2</xdr:row>
                <xdr:rowOff>184150</xdr:rowOff>
              </to>
            </anchor>
          </objectPr>
        </oleObject>
      </mc:Choice>
      <mc:Fallback>
        <oleObject progId="CorelDraw.Graphic.17" shapeId="59393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66"/>
    <pageSetUpPr fitToPage="1"/>
  </sheetPr>
  <dimension ref="A1:F72"/>
  <sheetViews>
    <sheetView topLeftCell="A52" zoomScale="90" zoomScaleNormal="90" workbookViewId="0">
      <selection activeCell="A60" sqref="A60:D60"/>
    </sheetView>
  </sheetViews>
  <sheetFormatPr defaultColWidth="9.1796875" defaultRowHeight="14.5" x14ac:dyDescent="0.35"/>
  <cols>
    <col min="1" max="1" width="4.26953125" style="5" customWidth="1"/>
    <col min="2" max="2" width="13.1796875" style="6" customWidth="1"/>
    <col min="3" max="3" width="19.26953125" style="6" customWidth="1"/>
    <col min="4" max="4" width="52.7265625" style="40" customWidth="1"/>
    <col min="5" max="5" width="23" style="6" customWidth="1"/>
    <col min="6" max="6" width="15.453125" style="40" customWidth="1"/>
    <col min="7" max="16384" width="9.1796875" style="1"/>
  </cols>
  <sheetData>
    <row r="1" spans="1:6" s="173" customFormat="1" ht="15.5" x14ac:dyDescent="0.35">
      <c r="A1" s="305"/>
      <c r="B1" s="306"/>
      <c r="C1" s="306"/>
      <c r="D1" s="305"/>
      <c r="E1" s="306"/>
      <c r="F1" s="305"/>
    </row>
    <row r="2" spans="1:6" s="173" customFormat="1" ht="15.5" x14ac:dyDescent="0.35">
      <c r="A2" s="305"/>
      <c r="B2" s="306"/>
      <c r="C2" s="306"/>
      <c r="D2" s="305"/>
      <c r="E2" s="306"/>
      <c r="F2" s="305"/>
    </row>
    <row r="3" spans="1:6" s="173" customFormat="1" ht="15.5" x14ac:dyDescent="0.35">
      <c r="A3" s="305"/>
      <c r="B3" s="306"/>
      <c r="C3" s="306"/>
      <c r="D3" s="305"/>
      <c r="E3" s="306"/>
      <c r="F3" s="305"/>
    </row>
    <row r="4" spans="1:6" s="173" customFormat="1" ht="15.5" x14ac:dyDescent="0.35">
      <c r="A4" s="406" t="s">
        <v>13</v>
      </c>
      <c r="B4" s="406"/>
      <c r="C4" s="406"/>
      <c r="D4" s="406"/>
      <c r="E4" s="406"/>
      <c r="F4" s="406"/>
    </row>
    <row r="5" spans="1:6" s="173" customFormat="1" ht="15.5" x14ac:dyDescent="0.35">
      <c r="A5" s="406" t="s">
        <v>14</v>
      </c>
      <c r="B5" s="406"/>
      <c r="C5" s="406"/>
      <c r="D5" s="406"/>
      <c r="E5" s="406"/>
      <c r="F5" s="406"/>
    </row>
    <row r="6" spans="1:6" s="173" customFormat="1" ht="15.5" x14ac:dyDescent="0.35">
      <c r="A6" s="407" t="s">
        <v>15</v>
      </c>
      <c r="B6" s="407"/>
      <c r="C6" s="407"/>
      <c r="D6" s="407"/>
      <c r="E6" s="407"/>
      <c r="F6" s="407"/>
    </row>
    <row r="7" spans="1:6" s="173" customFormat="1" ht="15.5" x14ac:dyDescent="0.35">
      <c r="A7" s="406" t="s">
        <v>0</v>
      </c>
      <c r="B7" s="406"/>
      <c r="C7" s="406"/>
      <c r="D7" s="406"/>
      <c r="E7" s="406"/>
      <c r="F7" s="406"/>
    </row>
    <row r="8" spans="1:6" s="173" customFormat="1" ht="15.5" x14ac:dyDescent="0.35">
      <c r="A8" s="406" t="s">
        <v>1</v>
      </c>
      <c r="B8" s="406"/>
      <c r="C8" s="406"/>
      <c r="D8" s="406"/>
      <c r="E8" s="406"/>
      <c r="F8" s="406"/>
    </row>
    <row r="9" spans="1:6" s="173" customFormat="1" ht="15.5" x14ac:dyDescent="0.35">
      <c r="A9" s="307"/>
      <c r="B9" s="307"/>
      <c r="C9" s="307"/>
      <c r="D9" s="307"/>
      <c r="E9" s="307"/>
      <c r="F9" s="307"/>
    </row>
    <row r="10" spans="1:6" s="173" customFormat="1" ht="15.5" x14ac:dyDescent="0.35">
      <c r="A10" s="408" t="s">
        <v>16</v>
      </c>
      <c r="B10" s="408"/>
      <c r="C10" s="408"/>
      <c r="D10" s="408"/>
      <c r="E10" s="408"/>
      <c r="F10" s="408"/>
    </row>
    <row r="11" spans="1:6" s="173" customFormat="1" ht="15.5" x14ac:dyDescent="0.35">
      <c r="A11" s="408" t="s">
        <v>17</v>
      </c>
      <c r="B11" s="408"/>
      <c r="C11" s="408"/>
      <c r="D11" s="408"/>
      <c r="E11" s="408"/>
      <c r="F11" s="408"/>
    </row>
    <row r="12" spans="1:6" s="173" customFormat="1" ht="15.5" x14ac:dyDescent="0.35">
      <c r="A12" s="408" t="s">
        <v>18</v>
      </c>
      <c r="B12" s="408"/>
      <c r="C12" s="408"/>
      <c r="D12" s="408"/>
      <c r="E12" s="408"/>
      <c r="F12" s="408"/>
    </row>
    <row r="13" spans="1:6" s="173" customFormat="1" ht="15.5" x14ac:dyDescent="0.35">
      <c r="A13" s="408" t="s">
        <v>78</v>
      </c>
      <c r="B13" s="408"/>
      <c r="C13" s="408"/>
      <c r="D13" s="408"/>
      <c r="E13" s="408"/>
      <c r="F13" s="408"/>
    </row>
    <row r="14" spans="1:6" s="173" customFormat="1" ht="15.75" customHeight="1" x14ac:dyDescent="0.35">
      <c r="A14" s="405" t="s">
        <v>43</v>
      </c>
      <c r="B14" s="405"/>
      <c r="C14" s="405"/>
      <c r="D14" s="405"/>
      <c r="E14" s="405"/>
      <c r="F14" s="405"/>
    </row>
    <row r="15" spans="1:6" s="173" customFormat="1" ht="15.75" customHeight="1" x14ac:dyDescent="0.35">
      <c r="A15" s="405" t="s">
        <v>44</v>
      </c>
      <c r="B15" s="405"/>
      <c r="C15" s="405"/>
      <c r="D15" s="405"/>
      <c r="E15" s="405"/>
      <c r="F15" s="405"/>
    </row>
    <row r="16" spans="1:6" s="173" customFormat="1" ht="15.75" customHeight="1" x14ac:dyDescent="0.35">
      <c r="A16" s="308"/>
      <c r="B16" s="308"/>
      <c r="C16" s="308"/>
      <c r="D16" s="308"/>
      <c r="E16" s="308"/>
      <c r="F16" s="308"/>
    </row>
    <row r="17" spans="1:6" s="173" customFormat="1" ht="15.75" customHeight="1" x14ac:dyDescent="0.35">
      <c r="A17" s="405" t="s">
        <v>181</v>
      </c>
      <c r="B17" s="405"/>
      <c r="C17" s="405"/>
      <c r="D17" s="405"/>
      <c r="E17" s="405"/>
      <c r="F17" s="405"/>
    </row>
    <row r="18" spans="1:6" s="173" customFormat="1" ht="15.75" customHeight="1" x14ac:dyDescent="0.35">
      <c r="A18" s="405" t="s">
        <v>45</v>
      </c>
      <c r="B18" s="405"/>
      <c r="C18" s="405"/>
      <c r="D18" s="405"/>
      <c r="E18" s="405"/>
      <c r="F18" s="405"/>
    </row>
    <row r="19" spans="1:6" s="173" customFormat="1" ht="15.75" customHeight="1" x14ac:dyDescent="0.35">
      <c r="A19" s="405" t="s">
        <v>125</v>
      </c>
      <c r="B19" s="405"/>
      <c r="C19" s="405"/>
      <c r="D19" s="405"/>
      <c r="E19" s="405"/>
      <c r="F19" s="405"/>
    </row>
    <row r="20" spans="1:6" s="173" customFormat="1" ht="15.75" customHeight="1" x14ac:dyDescent="0.35">
      <c r="A20" s="408" t="s">
        <v>148</v>
      </c>
      <c r="B20" s="408"/>
      <c r="C20" s="408"/>
      <c r="D20" s="408"/>
      <c r="E20" s="408"/>
      <c r="F20" s="408"/>
    </row>
    <row r="21" spans="1:6" s="173" customFormat="1" ht="15.75" customHeight="1" x14ac:dyDescent="0.35">
      <c r="A21" s="304"/>
      <c r="B21" s="304"/>
      <c r="C21" s="304"/>
      <c r="D21" s="304"/>
      <c r="E21" s="304"/>
      <c r="F21" s="304"/>
    </row>
    <row r="22" spans="1:6" s="173" customFormat="1" ht="15.75" customHeight="1" x14ac:dyDescent="0.35">
      <c r="A22" s="411" t="s">
        <v>150</v>
      </c>
      <c r="B22" s="411"/>
      <c r="C22" s="411"/>
      <c r="D22" s="411"/>
      <c r="E22" s="303">
        <v>35899.83</v>
      </c>
      <c r="F22" s="304"/>
    </row>
    <row r="23" spans="1:6" s="173" customFormat="1" ht="15.75" customHeight="1" x14ac:dyDescent="0.35">
      <c r="A23" s="411" t="s">
        <v>180</v>
      </c>
      <c r="B23" s="411"/>
      <c r="C23" s="411"/>
      <c r="D23" s="411"/>
      <c r="E23" s="412">
        <v>48.33</v>
      </c>
      <c r="F23" s="412"/>
    </row>
    <row r="24" spans="1:6" s="173" customFormat="1" ht="15.75" customHeight="1" x14ac:dyDescent="0.35">
      <c r="A24" s="411" t="s">
        <v>40</v>
      </c>
      <c r="B24" s="411"/>
      <c r="C24" s="411"/>
      <c r="D24" s="411"/>
      <c r="E24" s="412">
        <f>SUM(E22:F23)</f>
        <v>35948.160000000003</v>
      </c>
      <c r="F24" s="412"/>
    </row>
    <row r="25" spans="1:6" s="173" customFormat="1" ht="15.75" customHeight="1" x14ac:dyDescent="0.35">
      <c r="A25" s="309"/>
      <c r="B25" s="309"/>
      <c r="C25" s="309"/>
      <c r="D25" s="309"/>
      <c r="E25" s="310"/>
      <c r="F25" s="310"/>
    </row>
    <row r="26" spans="1:6" s="173" customFormat="1" ht="39" customHeight="1" x14ac:dyDescent="0.35">
      <c r="A26" s="413" t="s">
        <v>19</v>
      </c>
      <c r="B26" s="413"/>
      <c r="C26" s="413"/>
      <c r="D26" s="413"/>
      <c r="E26" s="413"/>
      <c r="F26" s="413"/>
    </row>
    <row r="27" spans="1:6" s="173" customFormat="1" ht="39" customHeight="1" x14ac:dyDescent="0.35">
      <c r="A27" s="311"/>
      <c r="B27" s="311"/>
      <c r="C27" s="311"/>
      <c r="D27" s="311"/>
      <c r="E27" s="311"/>
      <c r="F27" s="311"/>
    </row>
    <row r="28" spans="1:6" s="173" customFormat="1" ht="15" customHeight="1" x14ac:dyDescent="0.35">
      <c r="A28" s="312" t="s">
        <v>20</v>
      </c>
      <c r="B28" s="313" t="s">
        <v>2</v>
      </c>
      <c r="C28" s="313" t="s">
        <v>3</v>
      </c>
      <c r="D28" s="313" t="s">
        <v>4</v>
      </c>
      <c r="E28" s="313" t="s">
        <v>5</v>
      </c>
      <c r="F28" s="313" t="s">
        <v>6</v>
      </c>
    </row>
    <row r="29" spans="1:6" s="173" customFormat="1" ht="15.5" x14ac:dyDescent="0.35">
      <c r="A29" s="314" t="s">
        <v>21</v>
      </c>
      <c r="B29" s="315">
        <v>44384</v>
      </c>
      <c r="C29" s="316">
        <v>11084</v>
      </c>
      <c r="D29" s="308" t="s">
        <v>147</v>
      </c>
      <c r="E29" s="316" t="s">
        <v>46</v>
      </c>
      <c r="F29" s="317">
        <v>120</v>
      </c>
    </row>
    <row r="30" spans="1:6" s="173" customFormat="1" ht="31" x14ac:dyDescent="0.35">
      <c r="A30" s="314" t="s">
        <v>82</v>
      </c>
      <c r="B30" s="315">
        <v>44385</v>
      </c>
      <c r="C30" s="316">
        <v>71047</v>
      </c>
      <c r="D30" s="318" t="s">
        <v>93</v>
      </c>
      <c r="E30" s="319" t="s">
        <v>102</v>
      </c>
      <c r="F30" s="318">
        <v>257.95999999999998</v>
      </c>
    </row>
    <row r="31" spans="1:6" s="173" customFormat="1" ht="15.5" x14ac:dyDescent="0.35">
      <c r="A31" s="314" t="s">
        <v>22</v>
      </c>
      <c r="B31" s="315">
        <v>44392</v>
      </c>
      <c r="C31" s="320">
        <v>202100000006431</v>
      </c>
      <c r="D31" s="321" t="s">
        <v>72</v>
      </c>
      <c r="E31" s="322" t="s">
        <v>46</v>
      </c>
      <c r="F31" s="317">
        <v>1200</v>
      </c>
    </row>
    <row r="32" spans="1:6" s="173" customFormat="1" ht="15.5" x14ac:dyDescent="0.35">
      <c r="A32" s="314" t="s">
        <v>23</v>
      </c>
      <c r="B32" s="315">
        <v>44393</v>
      </c>
      <c r="C32" s="316">
        <v>258805</v>
      </c>
      <c r="D32" s="323" t="s">
        <v>76</v>
      </c>
      <c r="E32" s="324" t="s">
        <v>46</v>
      </c>
      <c r="F32" s="318">
        <v>24.79</v>
      </c>
    </row>
    <row r="33" spans="1:6" s="173" customFormat="1" ht="15.5" x14ac:dyDescent="0.35">
      <c r="A33" s="314" t="s">
        <v>83</v>
      </c>
      <c r="B33" s="315">
        <v>44393</v>
      </c>
      <c r="C33" s="316">
        <v>255943</v>
      </c>
      <c r="D33" s="323" t="s">
        <v>77</v>
      </c>
      <c r="E33" s="324" t="s">
        <v>46</v>
      </c>
      <c r="F33" s="318">
        <v>52.21</v>
      </c>
    </row>
    <row r="34" spans="1:6" s="173" customFormat="1" ht="15.5" x14ac:dyDescent="0.35">
      <c r="A34" s="314" t="s">
        <v>84</v>
      </c>
      <c r="B34" s="315">
        <v>44396</v>
      </c>
      <c r="C34" s="325" t="s">
        <v>48</v>
      </c>
      <c r="D34" s="326" t="s">
        <v>49</v>
      </c>
      <c r="E34" s="324" t="s">
        <v>46</v>
      </c>
      <c r="F34" s="317">
        <v>2000</v>
      </c>
    </row>
    <row r="35" spans="1:6" s="173" customFormat="1" ht="31" x14ac:dyDescent="0.35">
      <c r="A35" s="314" t="s">
        <v>85</v>
      </c>
      <c r="B35" s="315">
        <v>44398</v>
      </c>
      <c r="C35" s="316" t="s">
        <v>59</v>
      </c>
      <c r="D35" s="327" t="s">
        <v>61</v>
      </c>
      <c r="E35" s="316" t="s">
        <v>46</v>
      </c>
      <c r="F35" s="318">
        <v>1929.47</v>
      </c>
    </row>
    <row r="36" spans="1:6" s="173" customFormat="1" ht="31" x14ac:dyDescent="0.35">
      <c r="A36" s="314" t="s">
        <v>86</v>
      </c>
      <c r="B36" s="315">
        <v>44398</v>
      </c>
      <c r="C36" s="316">
        <v>2017</v>
      </c>
      <c r="D36" s="327" t="s">
        <v>58</v>
      </c>
      <c r="E36" s="316" t="s">
        <v>46</v>
      </c>
      <c r="F36" s="317">
        <v>100</v>
      </c>
    </row>
    <row r="37" spans="1:6" s="173" customFormat="1" ht="31" x14ac:dyDescent="0.35">
      <c r="A37" s="314" t="s">
        <v>87</v>
      </c>
      <c r="B37" s="315">
        <v>44398</v>
      </c>
      <c r="C37" s="316" t="s">
        <v>59</v>
      </c>
      <c r="D37" s="327" t="s">
        <v>60</v>
      </c>
      <c r="E37" s="316" t="s">
        <v>46</v>
      </c>
      <c r="F37" s="318">
        <v>213.04</v>
      </c>
    </row>
    <row r="38" spans="1:6" s="173" customFormat="1" ht="31" x14ac:dyDescent="0.35">
      <c r="A38" s="314" t="s">
        <v>24</v>
      </c>
      <c r="B38" s="315">
        <v>44403</v>
      </c>
      <c r="C38" s="316">
        <v>113774</v>
      </c>
      <c r="D38" s="327" t="s">
        <v>64</v>
      </c>
      <c r="E38" s="316" t="s">
        <v>46</v>
      </c>
      <c r="F38" s="317">
        <v>2127.6</v>
      </c>
    </row>
    <row r="39" spans="1:6" s="173" customFormat="1" ht="31" x14ac:dyDescent="0.35">
      <c r="A39" s="314" t="s">
        <v>25</v>
      </c>
      <c r="B39" s="315">
        <v>44403</v>
      </c>
      <c r="C39" s="316">
        <v>113773</v>
      </c>
      <c r="D39" s="327" t="s">
        <v>64</v>
      </c>
      <c r="E39" s="316" t="s">
        <v>46</v>
      </c>
      <c r="F39" s="318">
        <v>1993.64</v>
      </c>
    </row>
    <row r="40" spans="1:6" s="173" customFormat="1" ht="31" x14ac:dyDescent="0.35">
      <c r="A40" s="314" t="s">
        <v>26</v>
      </c>
      <c r="B40" s="315">
        <v>44404</v>
      </c>
      <c r="C40" s="316">
        <v>12948</v>
      </c>
      <c r="D40" s="323" t="s">
        <v>146</v>
      </c>
      <c r="E40" s="324" t="s">
        <v>47</v>
      </c>
      <c r="F40" s="318">
        <v>349.73</v>
      </c>
    </row>
    <row r="41" spans="1:6" s="173" customFormat="1" ht="15.5" x14ac:dyDescent="0.35">
      <c r="A41" s="314" t="s">
        <v>27</v>
      </c>
      <c r="B41" s="315">
        <v>44407</v>
      </c>
      <c r="C41" s="322" t="s">
        <v>57</v>
      </c>
      <c r="D41" s="327" t="s">
        <v>70</v>
      </c>
      <c r="E41" s="316" t="s">
        <v>73</v>
      </c>
      <c r="F41" s="318">
        <v>2003.94</v>
      </c>
    </row>
    <row r="42" spans="1:6" s="173" customFormat="1" ht="15.5" x14ac:dyDescent="0.35">
      <c r="A42" s="314" t="s">
        <v>28</v>
      </c>
      <c r="B42" s="315">
        <v>44407</v>
      </c>
      <c r="C42" s="322" t="s">
        <v>57</v>
      </c>
      <c r="D42" s="327" t="s">
        <v>149</v>
      </c>
      <c r="E42" s="316" t="s">
        <v>73</v>
      </c>
      <c r="F42" s="318">
        <v>1330.43</v>
      </c>
    </row>
    <row r="43" spans="1:6" s="173" customFormat="1" ht="15.5" x14ac:dyDescent="0.35">
      <c r="A43" s="314" t="s">
        <v>29</v>
      </c>
      <c r="B43" s="315">
        <v>44407</v>
      </c>
      <c r="C43" s="322" t="s">
        <v>57</v>
      </c>
      <c r="D43" s="328" t="s">
        <v>52</v>
      </c>
      <c r="E43" s="316" t="s">
        <v>73</v>
      </c>
      <c r="F43" s="318">
        <v>1476.56</v>
      </c>
    </row>
    <row r="44" spans="1:6" s="173" customFormat="1" ht="15.5" x14ac:dyDescent="0.35">
      <c r="A44" s="314" t="s">
        <v>30</v>
      </c>
      <c r="B44" s="315">
        <v>44407</v>
      </c>
      <c r="C44" s="325" t="s">
        <v>57</v>
      </c>
      <c r="D44" s="329" t="s">
        <v>53</v>
      </c>
      <c r="E44" s="324" t="s">
        <v>73</v>
      </c>
      <c r="F44" s="318">
        <v>3660.72</v>
      </c>
    </row>
    <row r="45" spans="1:6" s="173" customFormat="1" ht="15.5" x14ac:dyDescent="0.35">
      <c r="A45" s="314" t="s">
        <v>31</v>
      </c>
      <c r="B45" s="315">
        <v>44407</v>
      </c>
      <c r="C45" s="325" t="s">
        <v>57</v>
      </c>
      <c r="D45" s="329" t="s">
        <v>63</v>
      </c>
      <c r="E45" s="324" t="s">
        <v>73</v>
      </c>
      <c r="F45" s="318">
        <v>1532.56</v>
      </c>
    </row>
    <row r="46" spans="1:6" s="173" customFormat="1" ht="15.5" x14ac:dyDescent="0.35">
      <c r="A46" s="314" t="s">
        <v>32</v>
      </c>
      <c r="B46" s="315">
        <v>44407</v>
      </c>
      <c r="C46" s="325" t="s">
        <v>57</v>
      </c>
      <c r="D46" s="329" t="s">
        <v>55</v>
      </c>
      <c r="E46" s="324" t="s">
        <v>73</v>
      </c>
      <c r="F46" s="317">
        <v>1729.12</v>
      </c>
    </row>
    <row r="47" spans="1:6" s="173" customFormat="1" ht="15.5" x14ac:dyDescent="0.35">
      <c r="A47" s="314" t="s">
        <v>33</v>
      </c>
      <c r="B47" s="315">
        <v>44407</v>
      </c>
      <c r="C47" s="325" t="s">
        <v>57</v>
      </c>
      <c r="D47" s="326" t="s">
        <v>56</v>
      </c>
      <c r="E47" s="324" t="s">
        <v>73</v>
      </c>
      <c r="F47" s="318">
        <v>1496.25</v>
      </c>
    </row>
    <row r="48" spans="1:6" s="173" customFormat="1" ht="15.5" x14ac:dyDescent="0.35">
      <c r="A48" s="314" t="s">
        <v>34</v>
      </c>
      <c r="B48" s="315">
        <v>44407</v>
      </c>
      <c r="C48" s="325" t="s">
        <v>57</v>
      </c>
      <c r="D48" s="326" t="s">
        <v>71</v>
      </c>
      <c r="E48" s="324" t="s">
        <v>73</v>
      </c>
      <c r="F48" s="317">
        <v>1268.0740000000001</v>
      </c>
    </row>
    <row r="49" spans="1:6" s="173" customFormat="1" ht="15.5" x14ac:dyDescent="0.35">
      <c r="A49" s="314" t="s">
        <v>35</v>
      </c>
      <c r="B49" s="315">
        <v>44407</v>
      </c>
      <c r="C49" s="325" t="s">
        <v>65</v>
      </c>
      <c r="D49" s="323" t="s">
        <v>66</v>
      </c>
      <c r="E49" s="325" t="s">
        <v>67</v>
      </c>
      <c r="F49" s="317">
        <v>183.16</v>
      </c>
    </row>
    <row r="50" spans="1:6" s="173" customFormat="1" ht="15.5" x14ac:dyDescent="0.35">
      <c r="A50" s="314" t="s">
        <v>38</v>
      </c>
      <c r="B50" s="315">
        <v>44407</v>
      </c>
      <c r="C50" s="325" t="s">
        <v>116</v>
      </c>
      <c r="D50" s="323" t="s">
        <v>66</v>
      </c>
      <c r="E50" s="325" t="s">
        <v>67</v>
      </c>
      <c r="F50" s="317">
        <v>202.66</v>
      </c>
    </row>
    <row r="51" spans="1:6" s="173" customFormat="1" ht="15.5" x14ac:dyDescent="0.35">
      <c r="A51" s="314" t="s">
        <v>39</v>
      </c>
      <c r="B51" s="315">
        <v>44407</v>
      </c>
      <c r="C51" s="330" t="s">
        <v>91</v>
      </c>
      <c r="D51" s="329" t="s">
        <v>92</v>
      </c>
      <c r="E51" s="331" t="s">
        <v>67</v>
      </c>
      <c r="F51" s="318">
        <v>5712.16</v>
      </c>
    </row>
    <row r="52" spans="1:6" s="173" customFormat="1" ht="15.5" x14ac:dyDescent="0.35">
      <c r="A52" s="314" t="s">
        <v>94</v>
      </c>
      <c r="B52" s="315">
        <v>44407</v>
      </c>
      <c r="C52" s="325" t="s">
        <v>68</v>
      </c>
      <c r="D52" s="326" t="s">
        <v>69</v>
      </c>
      <c r="E52" s="324" t="s">
        <v>67</v>
      </c>
      <c r="F52" s="318">
        <v>1297.57</v>
      </c>
    </row>
    <row r="53" spans="1:6" s="173" customFormat="1" ht="15.5" x14ac:dyDescent="0.35">
      <c r="A53" s="414" t="s">
        <v>89</v>
      </c>
      <c r="B53" s="414"/>
      <c r="C53" s="414"/>
      <c r="D53" s="414"/>
      <c r="E53" s="414"/>
      <c r="F53" s="343">
        <f>SUM(F29:F52)</f>
        <v>32261.644</v>
      </c>
    </row>
    <row r="54" spans="1:6" s="173" customFormat="1" ht="15" customHeight="1" x14ac:dyDescent="0.35">
      <c r="A54" s="414" t="s">
        <v>8</v>
      </c>
      <c r="B54" s="414"/>
      <c r="C54" s="414"/>
      <c r="D54" s="414"/>
      <c r="E54" s="414"/>
      <c r="F54" s="332" t="s">
        <v>9</v>
      </c>
    </row>
    <row r="55" spans="1:6" s="173" customFormat="1" ht="15" customHeight="1" x14ac:dyDescent="0.35">
      <c r="A55" s="409" t="s">
        <v>10</v>
      </c>
      <c r="B55" s="409"/>
      <c r="C55" s="409"/>
      <c r="D55" s="409"/>
      <c r="E55" s="410"/>
      <c r="F55" s="333">
        <f>SUM(F41:F52)</f>
        <v>21893.203999999998</v>
      </c>
    </row>
    <row r="56" spans="1:6" s="173" customFormat="1" ht="15" customHeight="1" x14ac:dyDescent="0.35">
      <c r="A56" s="409" t="s">
        <v>11</v>
      </c>
      <c r="B56" s="409"/>
      <c r="C56" s="409"/>
      <c r="D56" s="409"/>
      <c r="E56" s="410"/>
      <c r="F56" s="333">
        <f>SUM(F30,F40)</f>
        <v>607.69000000000005</v>
      </c>
    </row>
    <row r="57" spans="1:6" s="173" customFormat="1" ht="15" customHeight="1" x14ac:dyDescent="0.35">
      <c r="A57" s="409" t="s">
        <v>12</v>
      </c>
      <c r="B57" s="409"/>
      <c r="C57" s="409"/>
      <c r="D57" s="409"/>
      <c r="E57" s="410"/>
      <c r="F57" s="333">
        <f>SUM(F29,F31:F39)</f>
        <v>9760.75</v>
      </c>
    </row>
    <row r="58" spans="1:6" s="173" customFormat="1" ht="15" customHeight="1" x14ac:dyDescent="0.35">
      <c r="A58" s="414" t="s">
        <v>89</v>
      </c>
      <c r="B58" s="414"/>
      <c r="C58" s="414"/>
      <c r="D58" s="414"/>
      <c r="E58" s="414"/>
      <c r="F58" s="342">
        <f>SUM(F55:F57)</f>
        <v>32261.643999999997</v>
      </c>
    </row>
    <row r="59" spans="1:6" s="173" customFormat="1" ht="15" customHeight="1" x14ac:dyDescent="0.35">
      <c r="A59" s="417" t="s">
        <v>95</v>
      </c>
      <c r="B59" s="417"/>
      <c r="C59" s="417"/>
      <c r="D59" s="417"/>
      <c r="E59" s="334"/>
      <c r="F59" s="335"/>
    </row>
    <row r="60" spans="1:6" s="173" customFormat="1" ht="15" customHeight="1" x14ac:dyDescent="0.35">
      <c r="A60" s="417" t="s">
        <v>182</v>
      </c>
      <c r="B60" s="417"/>
      <c r="C60" s="417"/>
      <c r="D60" s="417"/>
      <c r="E60" s="336"/>
      <c r="F60" s="337"/>
    </row>
    <row r="61" spans="1:6" s="173" customFormat="1" ht="15" customHeight="1" x14ac:dyDescent="0.35">
      <c r="A61" s="338"/>
      <c r="B61" s="338"/>
      <c r="C61" s="338"/>
      <c r="D61" s="338"/>
      <c r="E61" s="336"/>
      <c r="F61" s="337"/>
    </row>
    <row r="62" spans="1:6" s="173" customFormat="1" ht="36.75" customHeight="1" x14ac:dyDescent="0.35">
      <c r="A62" s="418" t="s">
        <v>36</v>
      </c>
      <c r="B62" s="418"/>
      <c r="C62" s="418"/>
      <c r="D62" s="418"/>
      <c r="E62" s="418"/>
      <c r="F62" s="418"/>
    </row>
    <row r="63" spans="1:6" s="173" customFormat="1" ht="36.75" customHeight="1" x14ac:dyDescent="0.35">
      <c r="A63" s="339"/>
      <c r="B63" s="339"/>
      <c r="C63" s="339"/>
      <c r="D63" s="339"/>
      <c r="E63" s="339"/>
      <c r="F63" s="339"/>
    </row>
    <row r="64" spans="1:6" s="173" customFormat="1" ht="18.75" customHeight="1" x14ac:dyDescent="0.35">
      <c r="A64" s="340"/>
      <c r="B64" s="341"/>
      <c r="C64" s="415" t="s">
        <v>152</v>
      </c>
      <c r="D64" s="415"/>
      <c r="E64" s="415"/>
      <c r="F64" s="306"/>
    </row>
    <row r="65" spans="1:6" s="173" customFormat="1" ht="18.75" customHeight="1" x14ac:dyDescent="0.35">
      <c r="A65" s="340"/>
      <c r="B65" s="341"/>
      <c r="C65" s="341"/>
      <c r="D65" s="341"/>
      <c r="E65" s="341"/>
      <c r="F65" s="306"/>
    </row>
    <row r="66" spans="1:6" s="173" customFormat="1" ht="18.75" customHeight="1" x14ac:dyDescent="0.35">
      <c r="A66" s="340"/>
      <c r="B66" s="341"/>
      <c r="C66" s="341"/>
      <c r="D66" s="341"/>
      <c r="E66" s="341"/>
      <c r="F66" s="306"/>
    </row>
    <row r="67" spans="1:6" s="173" customFormat="1" ht="14.25" customHeight="1" x14ac:dyDescent="0.35">
      <c r="A67" s="305"/>
      <c r="B67" s="306"/>
      <c r="C67" s="416" t="s">
        <v>41</v>
      </c>
      <c r="D67" s="416"/>
      <c r="E67" s="416"/>
      <c r="F67" s="305"/>
    </row>
    <row r="68" spans="1:6" s="173" customFormat="1" ht="15.5" x14ac:dyDescent="0.35">
      <c r="A68" s="305"/>
      <c r="B68" s="306"/>
      <c r="C68" s="306"/>
      <c r="D68" s="306" t="s">
        <v>42</v>
      </c>
      <c r="E68" s="305"/>
      <c r="F68" s="305"/>
    </row>
    <row r="69" spans="1:6" s="173" customFormat="1" ht="15.5" x14ac:dyDescent="0.35">
      <c r="A69" s="305"/>
      <c r="B69" s="306"/>
      <c r="C69" s="306"/>
      <c r="D69" s="306" t="s">
        <v>37</v>
      </c>
      <c r="E69" s="305"/>
      <c r="F69" s="305"/>
    </row>
    <row r="70" spans="1:6" s="173" customFormat="1" ht="15.5" x14ac:dyDescent="0.35">
      <c r="A70" s="38"/>
      <c r="B70" s="172"/>
      <c r="C70" s="172"/>
      <c r="D70" s="7"/>
      <c r="E70" s="172"/>
      <c r="F70" s="38"/>
    </row>
    <row r="71" spans="1:6" s="3" customFormat="1" x14ac:dyDescent="0.35">
      <c r="A71" s="105"/>
      <c r="B71" s="106"/>
      <c r="C71" s="106"/>
      <c r="D71" s="107"/>
      <c r="E71" s="106"/>
      <c r="F71" s="105"/>
    </row>
    <row r="72" spans="1:6" s="3" customFormat="1" x14ac:dyDescent="0.35">
      <c r="A72" s="105"/>
      <c r="B72" s="106"/>
      <c r="C72" s="106"/>
      <c r="D72" s="107"/>
      <c r="E72" s="106"/>
      <c r="F72" s="105"/>
    </row>
  </sheetData>
  <mergeCells count="32">
    <mergeCell ref="C64:E64"/>
    <mergeCell ref="C67:E67"/>
    <mergeCell ref="A56:E56"/>
    <mergeCell ref="A57:E57"/>
    <mergeCell ref="A58:E58"/>
    <mergeCell ref="A59:D59"/>
    <mergeCell ref="A60:D60"/>
    <mergeCell ref="A62:F62"/>
    <mergeCell ref="A55:E55"/>
    <mergeCell ref="A18:F18"/>
    <mergeCell ref="A19:F19"/>
    <mergeCell ref="A20:F20"/>
    <mergeCell ref="A22:D22"/>
    <mergeCell ref="A23:D23"/>
    <mergeCell ref="E23:F23"/>
    <mergeCell ref="A24:D24"/>
    <mergeCell ref="E24:F24"/>
    <mergeCell ref="A26:F26"/>
    <mergeCell ref="A53:E53"/>
    <mergeCell ref="A54:E54"/>
    <mergeCell ref="A17:F17"/>
    <mergeCell ref="A4:F4"/>
    <mergeCell ref="A5:F5"/>
    <mergeCell ref="A6:F6"/>
    <mergeCell ref="A7:F7"/>
    <mergeCell ref="A8:F8"/>
    <mergeCell ref="A10:F10"/>
    <mergeCell ref="A11:F11"/>
    <mergeCell ref="A12:F12"/>
    <mergeCell ref="A13:F13"/>
    <mergeCell ref="A14:F14"/>
    <mergeCell ref="A15:F15"/>
  </mergeCells>
  <pageMargins left="0.511811024" right="0.511811024" top="0.78740157499999996" bottom="0.78740157499999996" header="0.31496062000000002" footer="0.31496062000000002"/>
  <pageSetup paperSize="9" scale="72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7" shapeId="62465" r:id="rId4">
          <objectPr defaultSize="0" autoPict="0" r:id="rId5">
            <anchor moveWithCells="1" sizeWithCells="1">
              <from>
                <xdr:col>3</xdr:col>
                <xdr:colOff>952500</xdr:colOff>
                <xdr:row>0</xdr:row>
                <xdr:rowOff>12700</xdr:rowOff>
              </from>
              <to>
                <xdr:col>3</xdr:col>
                <xdr:colOff>2743200</xdr:colOff>
                <xdr:row>2</xdr:row>
                <xdr:rowOff>184150</xdr:rowOff>
              </to>
            </anchor>
          </objectPr>
        </oleObject>
      </mc:Choice>
      <mc:Fallback>
        <oleObject progId="CorelDraw.Graphic.17" shapeId="62465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66"/>
    <pageSetUpPr fitToPage="1"/>
  </sheetPr>
  <dimension ref="A1:F48"/>
  <sheetViews>
    <sheetView topLeftCell="A35" zoomScale="120" zoomScaleNormal="120" workbookViewId="0">
      <selection activeCell="C40" sqref="C40:E40"/>
    </sheetView>
  </sheetViews>
  <sheetFormatPr defaultColWidth="9.1796875" defaultRowHeight="14.5" x14ac:dyDescent="0.35"/>
  <cols>
    <col min="1" max="1" width="4.26953125" style="5" customWidth="1"/>
    <col min="2" max="2" width="13.1796875" style="6" customWidth="1"/>
    <col min="3" max="3" width="19.26953125" style="6" customWidth="1"/>
    <col min="4" max="4" width="52.7265625" style="40" customWidth="1"/>
    <col min="5" max="5" width="23" style="6" customWidth="1"/>
    <col min="6" max="6" width="15.453125" style="40" customWidth="1"/>
    <col min="7" max="16384" width="9.1796875" style="1"/>
  </cols>
  <sheetData>
    <row r="1" spans="1:6" s="164" customFormat="1" ht="15.5" x14ac:dyDescent="0.35">
      <c r="A1" s="38"/>
      <c r="B1" s="163"/>
      <c r="C1" s="163"/>
      <c r="D1" s="38"/>
      <c r="E1" s="163"/>
      <c r="F1" s="38"/>
    </row>
    <row r="2" spans="1:6" s="164" customFormat="1" ht="15.5" x14ac:dyDescent="0.35">
      <c r="A2" s="38"/>
      <c r="B2" s="163"/>
      <c r="C2" s="163"/>
      <c r="D2" s="38"/>
      <c r="E2" s="163"/>
      <c r="F2" s="38"/>
    </row>
    <row r="3" spans="1:6" s="164" customFormat="1" ht="15.5" x14ac:dyDescent="0.35">
      <c r="A3" s="38"/>
      <c r="B3" s="163"/>
      <c r="C3" s="163"/>
      <c r="D3" s="38"/>
      <c r="E3" s="163"/>
      <c r="F3" s="38"/>
    </row>
    <row r="4" spans="1:6" s="164" customFormat="1" ht="15.5" x14ac:dyDescent="0.35">
      <c r="A4" s="380" t="s">
        <v>13</v>
      </c>
      <c r="B4" s="380"/>
      <c r="C4" s="380"/>
      <c r="D4" s="380"/>
      <c r="E4" s="380"/>
      <c r="F4" s="380"/>
    </row>
    <row r="5" spans="1:6" s="164" customFormat="1" ht="15.5" x14ac:dyDescent="0.35">
      <c r="A5" s="380" t="s">
        <v>14</v>
      </c>
      <c r="B5" s="380"/>
      <c r="C5" s="380"/>
      <c r="D5" s="380"/>
      <c r="E5" s="380"/>
      <c r="F5" s="380"/>
    </row>
    <row r="6" spans="1:6" s="164" customFormat="1" ht="15.5" x14ac:dyDescent="0.35">
      <c r="A6" s="381" t="s">
        <v>15</v>
      </c>
      <c r="B6" s="381"/>
      <c r="C6" s="381"/>
      <c r="D6" s="381"/>
      <c r="E6" s="381"/>
      <c r="F6" s="381"/>
    </row>
    <row r="7" spans="1:6" s="164" customFormat="1" ht="15.5" x14ac:dyDescent="0.35">
      <c r="A7" s="380" t="s">
        <v>0</v>
      </c>
      <c r="B7" s="380"/>
      <c r="C7" s="380"/>
      <c r="D7" s="380"/>
      <c r="E7" s="380"/>
      <c r="F7" s="380"/>
    </row>
    <row r="8" spans="1:6" s="164" customFormat="1" ht="15.5" x14ac:dyDescent="0.35">
      <c r="A8" s="380" t="s">
        <v>1</v>
      </c>
      <c r="B8" s="380"/>
      <c r="C8" s="380"/>
      <c r="D8" s="380"/>
      <c r="E8" s="380"/>
      <c r="F8" s="380"/>
    </row>
    <row r="9" spans="1:6" s="164" customFormat="1" ht="15.5" x14ac:dyDescent="0.35">
      <c r="A9" s="162"/>
      <c r="B9" s="162"/>
      <c r="C9" s="162"/>
      <c r="D9" s="162"/>
      <c r="E9" s="162"/>
      <c r="F9" s="162"/>
    </row>
    <row r="10" spans="1:6" s="164" customFormat="1" ht="15.5" x14ac:dyDescent="0.35">
      <c r="A10" s="396" t="s">
        <v>16</v>
      </c>
      <c r="B10" s="396"/>
      <c r="C10" s="396"/>
      <c r="D10" s="396"/>
      <c r="E10" s="396"/>
      <c r="F10" s="396"/>
    </row>
    <row r="11" spans="1:6" s="164" customFormat="1" ht="15.5" x14ac:dyDescent="0.35">
      <c r="A11" s="396" t="s">
        <v>17</v>
      </c>
      <c r="B11" s="396"/>
      <c r="C11" s="396"/>
      <c r="D11" s="396"/>
      <c r="E11" s="396"/>
      <c r="F11" s="396"/>
    </row>
    <row r="12" spans="1:6" s="164" customFormat="1" ht="15.5" x14ac:dyDescent="0.35">
      <c r="A12" s="396" t="s">
        <v>18</v>
      </c>
      <c r="B12" s="396"/>
      <c r="C12" s="396"/>
      <c r="D12" s="396"/>
      <c r="E12" s="396"/>
      <c r="F12" s="396"/>
    </row>
    <row r="13" spans="1:6" s="164" customFormat="1" ht="15.5" x14ac:dyDescent="0.35">
      <c r="A13" s="396" t="s">
        <v>78</v>
      </c>
      <c r="B13" s="396"/>
      <c r="C13" s="396"/>
      <c r="D13" s="396"/>
      <c r="E13" s="396"/>
      <c r="F13" s="396"/>
    </row>
    <row r="14" spans="1:6" s="164" customFormat="1" ht="15.75" customHeight="1" x14ac:dyDescent="0.35">
      <c r="A14" s="395" t="s">
        <v>43</v>
      </c>
      <c r="B14" s="395"/>
      <c r="C14" s="395"/>
      <c r="D14" s="395"/>
      <c r="E14" s="395"/>
      <c r="F14" s="395"/>
    </row>
    <row r="15" spans="1:6" s="164" customFormat="1" ht="15.75" customHeight="1" x14ac:dyDescent="0.35">
      <c r="A15" s="395" t="s">
        <v>44</v>
      </c>
      <c r="B15" s="395"/>
      <c r="C15" s="395"/>
      <c r="D15" s="395"/>
      <c r="E15" s="395"/>
      <c r="F15" s="395"/>
    </row>
    <row r="16" spans="1:6" s="164" customFormat="1" ht="15.75" customHeight="1" x14ac:dyDescent="0.35"/>
    <row r="17" spans="1:6" s="164" customFormat="1" ht="15.75" customHeight="1" x14ac:dyDescent="0.35">
      <c r="A17" s="395" t="s">
        <v>126</v>
      </c>
      <c r="B17" s="395"/>
      <c r="C17" s="395"/>
      <c r="D17" s="395"/>
      <c r="E17" s="395"/>
      <c r="F17" s="395"/>
    </row>
    <row r="18" spans="1:6" s="164" customFormat="1" ht="15.75" customHeight="1" x14ac:dyDescent="0.35">
      <c r="A18" s="395" t="s">
        <v>45</v>
      </c>
      <c r="B18" s="395"/>
      <c r="C18" s="395"/>
      <c r="D18" s="395"/>
      <c r="E18" s="395"/>
      <c r="F18" s="395"/>
    </row>
    <row r="19" spans="1:6" s="164" customFormat="1" ht="15.75" customHeight="1" x14ac:dyDescent="0.35">
      <c r="A19" s="395" t="s">
        <v>125</v>
      </c>
      <c r="B19" s="395"/>
      <c r="C19" s="395"/>
      <c r="D19" s="395"/>
      <c r="E19" s="395"/>
      <c r="F19" s="395"/>
    </row>
    <row r="20" spans="1:6" s="164" customFormat="1" ht="15.75" customHeight="1" x14ac:dyDescent="0.35">
      <c r="A20" s="396" t="s">
        <v>148</v>
      </c>
      <c r="B20" s="396"/>
      <c r="C20" s="396"/>
      <c r="D20" s="396"/>
      <c r="E20" s="396"/>
      <c r="F20" s="396"/>
    </row>
    <row r="21" spans="1:6" s="164" customFormat="1" ht="15.75" customHeight="1" x14ac:dyDescent="0.35">
      <c r="A21" s="165"/>
      <c r="B21" s="165"/>
      <c r="C21" s="165"/>
      <c r="D21" s="165"/>
      <c r="E21" s="165"/>
      <c r="F21" s="165"/>
    </row>
    <row r="22" spans="1:6" s="164" customFormat="1" ht="15.75" customHeight="1" x14ac:dyDescent="0.35">
      <c r="A22" s="397" t="s">
        <v>150</v>
      </c>
      <c r="B22" s="397"/>
      <c r="C22" s="397"/>
      <c r="D22" s="397"/>
      <c r="E22" s="112">
        <v>2097.33</v>
      </c>
      <c r="F22" s="165"/>
    </row>
    <row r="23" spans="1:6" s="164" customFormat="1" ht="15.75" customHeight="1" x14ac:dyDescent="0.35">
      <c r="A23" s="397" t="s">
        <v>40</v>
      </c>
      <c r="B23" s="397"/>
      <c r="C23" s="397"/>
      <c r="D23" s="397"/>
      <c r="E23" s="398">
        <v>2097.33</v>
      </c>
      <c r="F23" s="398"/>
    </row>
    <row r="24" spans="1:6" s="164" customFormat="1" ht="15.75" customHeight="1" x14ac:dyDescent="0.35">
      <c r="A24" s="166"/>
      <c r="B24" s="166"/>
      <c r="C24" s="166"/>
      <c r="D24" s="166"/>
      <c r="E24" s="167"/>
      <c r="F24" s="167"/>
    </row>
    <row r="25" spans="1:6" s="164" customFormat="1" ht="39" customHeight="1" x14ac:dyDescent="0.35">
      <c r="A25" s="399" t="s">
        <v>19</v>
      </c>
      <c r="B25" s="399"/>
      <c r="C25" s="399"/>
      <c r="D25" s="399"/>
      <c r="E25" s="399"/>
      <c r="F25" s="399"/>
    </row>
    <row r="26" spans="1:6" s="164" customFormat="1" ht="39" customHeight="1" x14ac:dyDescent="0.35">
      <c r="A26" s="168"/>
      <c r="B26" s="168"/>
      <c r="C26" s="168"/>
      <c r="D26" s="168"/>
      <c r="E26" s="168"/>
      <c r="F26" s="168"/>
    </row>
    <row r="27" spans="1:6" s="164" customFormat="1" ht="15" customHeight="1" x14ac:dyDescent="0.35">
      <c r="A27" s="114" t="s">
        <v>20</v>
      </c>
      <c r="B27" s="115" t="s">
        <v>2</v>
      </c>
      <c r="C27" s="115" t="s">
        <v>3</v>
      </c>
      <c r="D27" s="115" t="s">
        <v>4</v>
      </c>
      <c r="E27" s="115" t="s">
        <v>5</v>
      </c>
      <c r="F27" s="115" t="s">
        <v>6</v>
      </c>
    </row>
    <row r="28" spans="1:6" s="164" customFormat="1" ht="15.5" x14ac:dyDescent="0.35">
      <c r="A28" s="116" t="s">
        <v>21</v>
      </c>
      <c r="B28" s="117">
        <v>44407</v>
      </c>
      <c r="C28" s="124" t="s">
        <v>106</v>
      </c>
      <c r="D28" s="130" t="s">
        <v>52</v>
      </c>
      <c r="E28" s="124" t="s">
        <v>99</v>
      </c>
      <c r="F28" s="129">
        <v>1925.08</v>
      </c>
    </row>
    <row r="29" spans="1:6" s="164" customFormat="1" ht="15.5" x14ac:dyDescent="0.35">
      <c r="A29" s="392" t="s">
        <v>89</v>
      </c>
      <c r="B29" s="392"/>
      <c r="C29" s="392"/>
      <c r="D29" s="392"/>
      <c r="E29" s="392"/>
      <c r="F29" s="136">
        <f>SUM(F28:F28)</f>
        <v>1925.08</v>
      </c>
    </row>
    <row r="30" spans="1:6" s="164" customFormat="1" ht="15" customHeight="1" x14ac:dyDescent="0.35">
      <c r="A30" s="392" t="s">
        <v>8</v>
      </c>
      <c r="B30" s="392"/>
      <c r="C30" s="392"/>
      <c r="D30" s="392"/>
      <c r="E30" s="392"/>
      <c r="F30" s="137" t="s">
        <v>9</v>
      </c>
    </row>
    <row r="31" spans="1:6" s="164" customFormat="1" ht="15" customHeight="1" x14ac:dyDescent="0.35">
      <c r="A31" s="393" t="s">
        <v>10</v>
      </c>
      <c r="B31" s="393"/>
      <c r="C31" s="393"/>
      <c r="D31" s="393"/>
      <c r="E31" s="394"/>
      <c r="F31" s="138">
        <v>1925.08</v>
      </c>
    </row>
    <row r="32" spans="1:6" s="164" customFormat="1" ht="15" customHeight="1" x14ac:dyDescent="0.35">
      <c r="A32" s="393" t="s">
        <v>11</v>
      </c>
      <c r="B32" s="393"/>
      <c r="C32" s="393"/>
      <c r="D32" s="393"/>
      <c r="E32" s="394"/>
      <c r="F32" s="138">
        <v>0</v>
      </c>
    </row>
    <row r="33" spans="1:6" s="164" customFormat="1" ht="15" customHeight="1" x14ac:dyDescent="0.35">
      <c r="A33" s="393" t="s">
        <v>12</v>
      </c>
      <c r="B33" s="393"/>
      <c r="C33" s="393"/>
      <c r="D33" s="393"/>
      <c r="E33" s="394"/>
      <c r="F33" s="138">
        <v>0</v>
      </c>
    </row>
    <row r="34" spans="1:6" s="164" customFormat="1" ht="15" customHeight="1" x14ac:dyDescent="0.35">
      <c r="A34" s="392" t="s">
        <v>89</v>
      </c>
      <c r="B34" s="392"/>
      <c r="C34" s="392"/>
      <c r="D34" s="392"/>
      <c r="E34" s="392"/>
      <c r="F34" s="139">
        <f>SUM(F31:F33)</f>
        <v>1925.08</v>
      </c>
    </row>
    <row r="35" spans="1:6" s="164" customFormat="1" ht="15" customHeight="1" x14ac:dyDescent="0.35">
      <c r="A35" s="388" t="s">
        <v>123</v>
      </c>
      <c r="B35" s="388"/>
      <c r="C35" s="388"/>
      <c r="D35" s="388"/>
      <c r="E35" s="140"/>
      <c r="F35" s="141"/>
    </row>
    <row r="36" spans="1:6" s="164" customFormat="1" ht="15" customHeight="1" x14ac:dyDescent="0.35">
      <c r="A36" s="388" t="s">
        <v>151</v>
      </c>
      <c r="B36" s="388"/>
      <c r="C36" s="388"/>
      <c r="D36" s="388"/>
      <c r="E36" s="142"/>
      <c r="F36" s="143"/>
    </row>
    <row r="37" spans="1:6" s="164" customFormat="1" ht="15" customHeight="1" x14ac:dyDescent="0.35">
      <c r="A37" s="169"/>
      <c r="B37" s="169"/>
      <c r="C37" s="169"/>
      <c r="D37" s="169"/>
      <c r="E37" s="142"/>
      <c r="F37" s="143"/>
    </row>
    <row r="38" spans="1:6" s="164" customFormat="1" ht="36.75" customHeight="1" x14ac:dyDescent="0.35">
      <c r="A38" s="389" t="s">
        <v>36</v>
      </c>
      <c r="B38" s="389"/>
      <c r="C38" s="389"/>
      <c r="D38" s="389"/>
      <c r="E38" s="389"/>
      <c r="F38" s="389"/>
    </row>
    <row r="39" spans="1:6" s="164" customFormat="1" ht="36.75" customHeight="1" x14ac:dyDescent="0.35">
      <c r="A39" s="170"/>
      <c r="B39" s="170"/>
      <c r="C39" s="170"/>
      <c r="D39" s="170"/>
      <c r="E39" s="170"/>
      <c r="F39" s="170"/>
    </row>
    <row r="40" spans="1:6" s="164" customFormat="1" ht="18.75" customHeight="1" x14ac:dyDescent="0.35">
      <c r="A40" s="7"/>
      <c r="B40" s="171"/>
      <c r="C40" s="390" t="s">
        <v>152</v>
      </c>
      <c r="D40" s="390"/>
      <c r="E40" s="390"/>
      <c r="F40" s="163"/>
    </row>
    <row r="41" spans="1:6" s="164" customFormat="1" ht="18.75" customHeight="1" x14ac:dyDescent="0.35">
      <c r="A41" s="7"/>
      <c r="B41" s="171"/>
      <c r="C41" s="171"/>
      <c r="D41" s="171"/>
      <c r="E41" s="171"/>
      <c r="F41" s="163"/>
    </row>
    <row r="42" spans="1:6" s="164" customFormat="1" ht="18.75" customHeight="1" x14ac:dyDescent="0.35">
      <c r="A42" s="7"/>
      <c r="B42" s="171"/>
      <c r="C42" s="171"/>
      <c r="D42" s="171"/>
      <c r="E42" s="171"/>
      <c r="F42" s="163"/>
    </row>
    <row r="43" spans="1:6" s="164" customFormat="1" ht="14.25" customHeight="1" x14ac:dyDescent="0.35">
      <c r="A43" s="38"/>
      <c r="B43" s="163"/>
      <c r="C43" s="391" t="s">
        <v>41</v>
      </c>
      <c r="D43" s="391"/>
      <c r="E43" s="391"/>
      <c r="F43" s="38"/>
    </row>
    <row r="44" spans="1:6" s="164" customFormat="1" ht="15.5" x14ac:dyDescent="0.35">
      <c r="A44" s="38"/>
      <c r="B44" s="163"/>
      <c r="C44" s="163"/>
      <c r="D44" s="163" t="s">
        <v>42</v>
      </c>
      <c r="E44" s="38"/>
      <c r="F44" s="38"/>
    </row>
    <row r="45" spans="1:6" s="164" customFormat="1" ht="15.5" x14ac:dyDescent="0.35">
      <c r="A45" s="38"/>
      <c r="B45" s="163"/>
      <c r="C45" s="163"/>
      <c r="D45" s="163" t="s">
        <v>37</v>
      </c>
      <c r="E45" s="38"/>
      <c r="F45" s="38"/>
    </row>
    <row r="46" spans="1:6" s="164" customFormat="1" ht="15.5" x14ac:dyDescent="0.35">
      <c r="A46" s="38"/>
      <c r="B46" s="163"/>
      <c r="C46" s="163"/>
      <c r="D46" s="7"/>
      <c r="E46" s="163"/>
      <c r="F46" s="38"/>
    </row>
    <row r="47" spans="1:6" s="3" customFormat="1" x14ac:dyDescent="0.35">
      <c r="A47" s="105"/>
      <c r="B47" s="106"/>
      <c r="C47" s="106"/>
      <c r="D47" s="107"/>
      <c r="E47" s="106"/>
      <c r="F47" s="105"/>
    </row>
    <row r="48" spans="1:6" s="3" customFormat="1" x14ac:dyDescent="0.35">
      <c r="A48" s="105"/>
      <c r="B48" s="106"/>
      <c r="C48" s="106"/>
      <c r="D48" s="107"/>
      <c r="E48" s="106"/>
      <c r="F48" s="105"/>
    </row>
  </sheetData>
  <mergeCells count="30">
    <mergeCell ref="C40:E40"/>
    <mergeCell ref="C43:E43"/>
    <mergeCell ref="A32:E32"/>
    <mergeCell ref="A33:E33"/>
    <mergeCell ref="A34:E34"/>
    <mergeCell ref="A35:D35"/>
    <mergeCell ref="A36:D36"/>
    <mergeCell ref="A38:F38"/>
    <mergeCell ref="A31:E31"/>
    <mergeCell ref="A18:F18"/>
    <mergeCell ref="A19:F19"/>
    <mergeCell ref="A20:F20"/>
    <mergeCell ref="A22:D22"/>
    <mergeCell ref="A23:D23"/>
    <mergeCell ref="E23:F23"/>
    <mergeCell ref="A25:F25"/>
    <mergeCell ref="A29:E29"/>
    <mergeCell ref="A30:E30"/>
    <mergeCell ref="A17:F17"/>
    <mergeCell ref="A4:F4"/>
    <mergeCell ref="A5:F5"/>
    <mergeCell ref="A6:F6"/>
    <mergeCell ref="A7:F7"/>
    <mergeCell ref="A8:F8"/>
    <mergeCell ref="A10:F10"/>
    <mergeCell ref="A11:F11"/>
    <mergeCell ref="A12:F12"/>
    <mergeCell ref="A13:F13"/>
    <mergeCell ref="A14:F14"/>
    <mergeCell ref="A15:F15"/>
  </mergeCells>
  <pageMargins left="0.511811024" right="0.511811024" top="0.78740157499999996" bottom="0.78740157499999996" header="0.31496062000000002" footer="0.31496062000000002"/>
  <pageSetup paperSize="9" scale="72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7" shapeId="61441" r:id="rId4">
          <objectPr defaultSize="0" autoPict="0" r:id="rId5">
            <anchor moveWithCells="1" sizeWithCells="1">
              <from>
                <xdr:col>3</xdr:col>
                <xdr:colOff>952500</xdr:colOff>
                <xdr:row>0</xdr:row>
                <xdr:rowOff>12700</xdr:rowOff>
              </from>
              <to>
                <xdr:col>3</xdr:col>
                <xdr:colOff>2743200</xdr:colOff>
                <xdr:row>2</xdr:row>
                <xdr:rowOff>184150</xdr:rowOff>
              </to>
            </anchor>
          </objectPr>
        </oleObject>
      </mc:Choice>
      <mc:Fallback>
        <oleObject progId="CorelDraw.Graphic.17" shapeId="61441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66"/>
    <pageSetUpPr fitToPage="1"/>
  </sheetPr>
  <dimension ref="A9:F88"/>
  <sheetViews>
    <sheetView topLeftCell="A25" zoomScaleNormal="100" workbookViewId="0">
      <selection activeCell="A74" sqref="A74:D74"/>
    </sheetView>
  </sheetViews>
  <sheetFormatPr defaultColWidth="9.1796875" defaultRowHeight="14.5" x14ac:dyDescent="0.35"/>
  <cols>
    <col min="1" max="1" width="4.26953125" style="5" customWidth="1"/>
    <col min="2" max="2" width="13.1796875" style="6" customWidth="1"/>
    <col min="3" max="3" width="19.26953125" style="6" customWidth="1"/>
    <col min="4" max="4" width="52.7265625" style="40" customWidth="1"/>
    <col min="5" max="5" width="23" style="6" customWidth="1"/>
    <col min="6" max="6" width="15.453125" style="40" customWidth="1"/>
    <col min="7" max="16384" width="9.1796875" style="1"/>
  </cols>
  <sheetData>
    <row r="9" spans="1:6" s="157" customFormat="1" ht="15.5" x14ac:dyDescent="0.35">
      <c r="A9" s="38"/>
      <c r="B9" s="187"/>
      <c r="C9" s="187"/>
      <c r="D9" s="38"/>
      <c r="E9" s="187"/>
      <c r="F9" s="38"/>
    </row>
    <row r="10" spans="1:6" s="157" customFormat="1" ht="15.5" x14ac:dyDescent="0.35">
      <c r="A10" s="38"/>
      <c r="B10" s="187"/>
      <c r="C10" s="187"/>
      <c r="D10" s="38"/>
      <c r="E10" s="187"/>
      <c r="F10" s="38"/>
    </row>
    <row r="11" spans="1:6" s="157" customFormat="1" ht="15.5" x14ac:dyDescent="0.35">
      <c r="A11" s="38"/>
      <c r="B11" s="187"/>
      <c r="C11" s="187"/>
      <c r="D11" s="38"/>
      <c r="E11" s="187"/>
      <c r="F11" s="38"/>
    </row>
    <row r="12" spans="1:6" s="157" customFormat="1" ht="15.5" x14ac:dyDescent="0.35">
      <c r="A12" s="380" t="s">
        <v>13</v>
      </c>
      <c r="B12" s="380"/>
      <c r="C12" s="380"/>
      <c r="D12" s="380"/>
      <c r="E12" s="380"/>
      <c r="F12" s="380"/>
    </row>
    <row r="13" spans="1:6" s="157" customFormat="1" ht="15.5" x14ac:dyDescent="0.35">
      <c r="A13" s="380" t="s">
        <v>14</v>
      </c>
      <c r="B13" s="380"/>
      <c r="C13" s="380"/>
      <c r="D13" s="380"/>
      <c r="E13" s="380"/>
      <c r="F13" s="380"/>
    </row>
    <row r="14" spans="1:6" s="157" customFormat="1" ht="15.5" x14ac:dyDescent="0.35">
      <c r="A14" s="381" t="s">
        <v>15</v>
      </c>
      <c r="B14" s="381"/>
      <c r="C14" s="381"/>
      <c r="D14" s="381"/>
      <c r="E14" s="381"/>
      <c r="F14" s="381"/>
    </row>
    <row r="15" spans="1:6" s="157" customFormat="1" ht="15.5" x14ac:dyDescent="0.35">
      <c r="A15" s="380" t="s">
        <v>0</v>
      </c>
      <c r="B15" s="380"/>
      <c r="C15" s="380"/>
      <c r="D15" s="380"/>
      <c r="E15" s="380"/>
      <c r="F15" s="380"/>
    </row>
    <row r="16" spans="1:6" s="157" customFormat="1" ht="15.5" x14ac:dyDescent="0.35">
      <c r="A16" s="380" t="s">
        <v>1</v>
      </c>
      <c r="B16" s="380"/>
      <c r="C16" s="380"/>
      <c r="D16" s="380"/>
      <c r="E16" s="380"/>
      <c r="F16" s="380"/>
    </row>
    <row r="17" spans="1:6" s="252" customFormat="1" ht="15.5" x14ac:dyDescent="0.35">
      <c r="A17" s="251"/>
      <c r="B17" s="251"/>
      <c r="C17" s="251"/>
      <c r="D17" s="251"/>
      <c r="E17" s="251"/>
      <c r="F17" s="251"/>
    </row>
    <row r="18" spans="1:6" s="157" customFormat="1" ht="15.5" x14ac:dyDescent="0.35">
      <c r="A18" s="186"/>
      <c r="B18" s="186"/>
      <c r="C18" s="186"/>
      <c r="D18" s="186"/>
      <c r="E18" s="186"/>
      <c r="F18" s="186"/>
    </row>
    <row r="19" spans="1:6" s="157" customFormat="1" ht="15.5" x14ac:dyDescent="0.35">
      <c r="A19" s="397" t="s">
        <v>16</v>
      </c>
      <c r="B19" s="397"/>
      <c r="C19" s="397"/>
      <c r="D19" s="397"/>
      <c r="E19" s="397"/>
      <c r="F19" s="397"/>
    </row>
    <row r="20" spans="1:6" s="157" customFormat="1" ht="15.5" x14ac:dyDescent="0.35">
      <c r="A20" s="397" t="s">
        <v>17</v>
      </c>
      <c r="B20" s="397"/>
      <c r="C20" s="397"/>
      <c r="D20" s="397"/>
      <c r="E20" s="397"/>
      <c r="F20" s="397"/>
    </row>
    <row r="21" spans="1:6" s="157" customFormat="1" ht="15.5" x14ac:dyDescent="0.35">
      <c r="A21" s="397" t="s">
        <v>18</v>
      </c>
      <c r="B21" s="397"/>
      <c r="C21" s="397"/>
      <c r="D21" s="397"/>
      <c r="E21" s="397"/>
      <c r="F21" s="397"/>
    </row>
    <row r="22" spans="1:6" s="157" customFormat="1" ht="15.5" x14ac:dyDescent="0.35">
      <c r="A22" s="397" t="s">
        <v>78</v>
      </c>
      <c r="B22" s="397"/>
      <c r="C22" s="397"/>
      <c r="D22" s="397"/>
      <c r="E22" s="397"/>
      <c r="F22" s="397"/>
    </row>
    <row r="23" spans="1:6" s="157" customFormat="1" ht="15.75" customHeight="1" x14ac:dyDescent="0.35">
      <c r="A23" s="400" t="s">
        <v>43</v>
      </c>
      <c r="B23" s="400"/>
      <c r="C23" s="400"/>
      <c r="D23" s="400"/>
      <c r="E23" s="400"/>
      <c r="F23" s="400"/>
    </row>
    <row r="24" spans="1:6" s="157" customFormat="1" ht="15.75" customHeight="1" x14ac:dyDescent="0.35">
      <c r="A24" s="400" t="s">
        <v>44</v>
      </c>
      <c r="B24" s="400"/>
      <c r="C24" s="400"/>
      <c r="D24" s="400"/>
      <c r="E24" s="400"/>
      <c r="F24" s="400"/>
    </row>
    <row r="25" spans="1:6" s="252" customFormat="1" ht="15.75" customHeight="1" x14ac:dyDescent="0.35">
      <c r="A25" s="255"/>
      <c r="B25" s="255"/>
      <c r="C25" s="255"/>
      <c r="D25" s="255"/>
      <c r="E25" s="255"/>
      <c r="F25" s="255"/>
    </row>
    <row r="26" spans="1:6" s="157" customFormat="1" ht="15.75" customHeight="1" x14ac:dyDescent="0.35">
      <c r="A26" s="38"/>
      <c r="B26" s="38"/>
      <c r="C26" s="38"/>
      <c r="D26" s="38"/>
      <c r="E26" s="38"/>
      <c r="F26" s="38"/>
    </row>
    <row r="27" spans="1:6" s="157" customFormat="1" ht="15.75" customHeight="1" x14ac:dyDescent="0.35">
      <c r="A27" s="400" t="s">
        <v>126</v>
      </c>
      <c r="B27" s="400"/>
      <c r="C27" s="400"/>
      <c r="D27" s="400"/>
      <c r="E27" s="400"/>
      <c r="F27" s="400"/>
    </row>
    <row r="28" spans="1:6" s="157" customFormat="1" ht="15.75" customHeight="1" x14ac:dyDescent="0.35">
      <c r="A28" s="400" t="s">
        <v>45</v>
      </c>
      <c r="B28" s="400"/>
      <c r="C28" s="400"/>
      <c r="D28" s="400"/>
      <c r="E28" s="400"/>
      <c r="F28" s="400"/>
    </row>
    <row r="29" spans="1:6" s="157" customFormat="1" ht="15.75" customHeight="1" x14ac:dyDescent="0.35">
      <c r="A29" s="400" t="s">
        <v>125</v>
      </c>
      <c r="B29" s="400"/>
      <c r="C29" s="400"/>
      <c r="D29" s="400"/>
      <c r="E29" s="400"/>
      <c r="F29" s="400"/>
    </row>
    <row r="30" spans="1:6" s="157" customFormat="1" ht="15.75" customHeight="1" x14ac:dyDescent="0.35">
      <c r="A30" s="397" t="s">
        <v>153</v>
      </c>
      <c r="B30" s="397"/>
      <c r="C30" s="397"/>
      <c r="D30" s="397"/>
      <c r="E30" s="397"/>
      <c r="F30" s="397"/>
    </row>
    <row r="31" spans="1:6" s="252" customFormat="1" ht="15.75" customHeight="1" x14ac:dyDescent="0.35">
      <c r="A31" s="253"/>
      <c r="B31" s="253"/>
      <c r="C31" s="253"/>
      <c r="D31" s="253"/>
      <c r="E31" s="253"/>
      <c r="F31" s="253"/>
    </row>
    <row r="32" spans="1:6" s="157" customFormat="1" ht="15.75" customHeight="1" x14ac:dyDescent="0.35">
      <c r="A32" s="188"/>
      <c r="B32" s="188"/>
      <c r="C32" s="188"/>
      <c r="D32" s="188"/>
      <c r="E32" s="188"/>
      <c r="F32" s="188"/>
    </row>
    <row r="33" spans="1:6" s="218" customFormat="1" ht="15.75" customHeight="1" x14ac:dyDescent="0.35">
      <c r="A33" s="397" t="s">
        <v>158</v>
      </c>
      <c r="B33" s="397"/>
      <c r="C33" s="397"/>
      <c r="D33" s="397"/>
      <c r="E33" s="419">
        <v>41678.230000000003</v>
      </c>
      <c r="F33" s="419"/>
    </row>
    <row r="34" spans="1:6" s="157" customFormat="1" ht="15.75" customHeight="1" x14ac:dyDescent="0.35">
      <c r="A34" s="397" t="s">
        <v>127</v>
      </c>
      <c r="B34" s="397"/>
      <c r="C34" s="397"/>
      <c r="D34" s="397"/>
      <c r="E34" s="398">
        <v>54.58</v>
      </c>
      <c r="F34" s="398"/>
    </row>
    <row r="35" spans="1:6" s="157" customFormat="1" ht="15.75" customHeight="1" x14ac:dyDescent="0.35">
      <c r="A35" s="397" t="s">
        <v>40</v>
      </c>
      <c r="B35" s="397"/>
      <c r="C35" s="397"/>
      <c r="D35" s="397"/>
      <c r="E35" s="401">
        <f>SUM(E33:F34)</f>
        <v>41732.810000000005</v>
      </c>
      <c r="F35" s="401"/>
    </row>
    <row r="36" spans="1:6" s="252" customFormat="1" ht="15.75" customHeight="1" x14ac:dyDescent="0.35">
      <c r="A36" s="253"/>
      <c r="B36" s="253"/>
      <c r="C36" s="253"/>
      <c r="D36" s="253"/>
      <c r="E36" s="256"/>
      <c r="F36" s="256"/>
    </row>
    <row r="37" spans="1:6" s="157" customFormat="1" ht="15.75" customHeight="1" x14ac:dyDescent="0.35">
      <c r="A37" s="188"/>
      <c r="B37" s="188"/>
      <c r="C37" s="188"/>
      <c r="D37" s="188"/>
      <c r="E37" s="189"/>
      <c r="F37" s="189"/>
    </row>
    <row r="38" spans="1:6" s="157" customFormat="1" ht="39" customHeight="1" x14ac:dyDescent="0.35">
      <c r="A38" s="399" t="s">
        <v>19</v>
      </c>
      <c r="B38" s="399"/>
      <c r="C38" s="399"/>
      <c r="D38" s="399"/>
      <c r="E38" s="399"/>
      <c r="F38" s="399"/>
    </row>
    <row r="39" spans="1:6" s="157" customFormat="1" ht="15" customHeight="1" x14ac:dyDescent="0.35">
      <c r="A39" s="114" t="s">
        <v>20</v>
      </c>
      <c r="B39" s="115" t="s">
        <v>2</v>
      </c>
      <c r="C39" s="115" t="s">
        <v>3</v>
      </c>
      <c r="D39" s="115" t="s">
        <v>4</v>
      </c>
      <c r="E39" s="115" t="s">
        <v>5</v>
      </c>
      <c r="F39" s="115" t="s">
        <v>6</v>
      </c>
    </row>
    <row r="40" spans="1:6" s="157" customFormat="1" ht="15.5" x14ac:dyDescent="0.35">
      <c r="A40" s="202" t="s">
        <v>21</v>
      </c>
      <c r="B40" s="203">
        <v>44412</v>
      </c>
      <c r="C40" s="194">
        <v>11359</v>
      </c>
      <c r="D40" s="204" t="s">
        <v>147</v>
      </c>
      <c r="E40" s="194" t="s">
        <v>46</v>
      </c>
      <c r="F40" s="205">
        <v>60</v>
      </c>
    </row>
    <row r="41" spans="1:6" s="174" customFormat="1" ht="15.5" x14ac:dyDescent="0.35">
      <c r="A41" s="202" t="s">
        <v>82</v>
      </c>
      <c r="B41" s="203">
        <v>44413</v>
      </c>
      <c r="C41" s="194">
        <v>72186</v>
      </c>
      <c r="D41" s="206" t="s">
        <v>93</v>
      </c>
      <c r="E41" s="195" t="s">
        <v>102</v>
      </c>
      <c r="F41" s="205">
        <v>184.99</v>
      </c>
    </row>
    <row r="42" spans="1:6" s="174" customFormat="1" ht="15.5" x14ac:dyDescent="0.35">
      <c r="A42" s="202" t="s">
        <v>22</v>
      </c>
      <c r="B42" s="203">
        <v>44414</v>
      </c>
      <c r="C42" s="194">
        <v>9029002</v>
      </c>
      <c r="D42" s="204" t="s">
        <v>154</v>
      </c>
      <c r="E42" s="195" t="s">
        <v>102</v>
      </c>
      <c r="F42" s="205">
        <v>390</v>
      </c>
    </row>
    <row r="43" spans="1:6" s="174" customFormat="1" ht="15.5" x14ac:dyDescent="0.35">
      <c r="A43" s="202" t="s">
        <v>23</v>
      </c>
      <c r="B43" s="203">
        <v>44418</v>
      </c>
      <c r="C43" s="194">
        <v>261070</v>
      </c>
      <c r="D43" s="206" t="s">
        <v>76</v>
      </c>
      <c r="E43" s="196" t="s">
        <v>46</v>
      </c>
      <c r="F43" s="205">
        <v>148.76</v>
      </c>
    </row>
    <row r="44" spans="1:6" s="174" customFormat="1" ht="15.5" x14ac:dyDescent="0.35">
      <c r="A44" s="202" t="s">
        <v>83</v>
      </c>
      <c r="B44" s="203">
        <v>44418</v>
      </c>
      <c r="C44" s="194">
        <v>258185</v>
      </c>
      <c r="D44" s="206" t="s">
        <v>77</v>
      </c>
      <c r="E44" s="196" t="s">
        <v>46</v>
      </c>
      <c r="F44" s="205">
        <v>313.24</v>
      </c>
    </row>
    <row r="45" spans="1:6" s="185" customFormat="1" ht="15.5" x14ac:dyDescent="0.35">
      <c r="A45" s="202" t="s">
        <v>84</v>
      </c>
      <c r="B45" s="203">
        <v>44419</v>
      </c>
      <c r="C45" s="207">
        <v>202100000006438</v>
      </c>
      <c r="D45" s="208" t="s">
        <v>72</v>
      </c>
      <c r="E45" s="197" t="s">
        <v>46</v>
      </c>
      <c r="F45" s="205">
        <v>1200</v>
      </c>
    </row>
    <row r="46" spans="1:6" s="158" customFormat="1" ht="15.5" x14ac:dyDescent="0.35">
      <c r="A46" s="202" t="s">
        <v>85</v>
      </c>
      <c r="B46" s="209">
        <v>44421</v>
      </c>
      <c r="C46" s="195">
        <v>2039</v>
      </c>
      <c r="D46" s="201" t="s">
        <v>58</v>
      </c>
      <c r="E46" s="194" t="s">
        <v>46</v>
      </c>
      <c r="F46" s="205">
        <v>300</v>
      </c>
    </row>
    <row r="47" spans="1:6" s="160" customFormat="1" ht="15.5" x14ac:dyDescent="0.35">
      <c r="A47" s="202" t="s">
        <v>86</v>
      </c>
      <c r="B47" s="203">
        <v>44424</v>
      </c>
      <c r="C47" s="211" t="s">
        <v>48</v>
      </c>
      <c r="D47" s="212" t="s">
        <v>49</v>
      </c>
      <c r="E47" s="198" t="s">
        <v>46</v>
      </c>
      <c r="F47" s="205">
        <v>2000</v>
      </c>
    </row>
    <row r="48" spans="1:6" s="158" customFormat="1" ht="15.5" x14ac:dyDescent="0.35">
      <c r="A48" s="202" t="s">
        <v>87</v>
      </c>
      <c r="B48" s="203">
        <v>44424</v>
      </c>
      <c r="C48" s="194">
        <v>13184</v>
      </c>
      <c r="D48" s="206" t="s">
        <v>146</v>
      </c>
      <c r="E48" s="196" t="s">
        <v>47</v>
      </c>
      <c r="F48" s="206">
        <v>119.54</v>
      </c>
    </row>
    <row r="49" spans="1:6" s="175" customFormat="1" ht="26" x14ac:dyDescent="0.35">
      <c r="A49" s="202" t="s">
        <v>24</v>
      </c>
      <c r="B49" s="203">
        <v>44428</v>
      </c>
      <c r="C49" s="200" t="s">
        <v>59</v>
      </c>
      <c r="D49" s="210" t="s">
        <v>61</v>
      </c>
      <c r="E49" s="194" t="s">
        <v>46</v>
      </c>
      <c r="F49" s="206">
        <v>1956.12</v>
      </c>
    </row>
    <row r="50" spans="1:6" s="175" customFormat="1" ht="26" x14ac:dyDescent="0.35">
      <c r="A50" s="202" t="s">
        <v>25</v>
      </c>
      <c r="B50" s="203">
        <v>44428</v>
      </c>
      <c r="C50" s="200" t="s">
        <v>59</v>
      </c>
      <c r="D50" s="210" t="s">
        <v>60</v>
      </c>
      <c r="E50" s="194" t="s">
        <v>46</v>
      </c>
      <c r="F50" s="206">
        <v>223.55</v>
      </c>
    </row>
    <row r="51" spans="1:6" s="175" customFormat="1" ht="15.5" x14ac:dyDescent="0.35">
      <c r="A51" s="202" t="s">
        <v>26</v>
      </c>
      <c r="B51" s="203">
        <v>44433</v>
      </c>
      <c r="C51" s="194">
        <v>117521</v>
      </c>
      <c r="D51" s="210" t="s">
        <v>64</v>
      </c>
      <c r="E51" s="194" t="s">
        <v>46</v>
      </c>
      <c r="F51" s="205">
        <v>2659.5</v>
      </c>
    </row>
    <row r="52" spans="1:6" s="158" customFormat="1" ht="15.5" x14ac:dyDescent="0.35">
      <c r="A52" s="202" t="s">
        <v>27</v>
      </c>
      <c r="B52" s="203">
        <v>44433</v>
      </c>
      <c r="C52" s="194">
        <v>117518</v>
      </c>
      <c r="D52" s="210" t="s">
        <v>64</v>
      </c>
      <c r="E52" s="194" t="s">
        <v>46</v>
      </c>
      <c r="F52" s="206">
        <v>4463.03</v>
      </c>
    </row>
    <row r="53" spans="1:6" s="159" customFormat="1" ht="15.5" x14ac:dyDescent="0.35">
      <c r="A53" s="202" t="s">
        <v>28</v>
      </c>
      <c r="B53" s="203">
        <v>44439</v>
      </c>
      <c r="C53" s="197" t="s">
        <v>57</v>
      </c>
      <c r="D53" s="210" t="s">
        <v>70</v>
      </c>
      <c r="E53" s="194" t="s">
        <v>73</v>
      </c>
      <c r="F53" s="206">
        <v>2003.94</v>
      </c>
    </row>
    <row r="54" spans="1:6" s="161" customFormat="1" ht="15.5" x14ac:dyDescent="0.35">
      <c r="A54" s="202" t="s">
        <v>29</v>
      </c>
      <c r="B54" s="203">
        <v>44439</v>
      </c>
      <c r="C54" s="197" t="s">
        <v>57</v>
      </c>
      <c r="D54" s="210" t="s">
        <v>149</v>
      </c>
      <c r="E54" s="194" t="s">
        <v>73</v>
      </c>
      <c r="F54" s="206">
        <v>1532.56</v>
      </c>
    </row>
    <row r="55" spans="1:6" s="193" customFormat="1" ht="15.5" x14ac:dyDescent="0.35">
      <c r="A55" s="202" t="s">
        <v>30</v>
      </c>
      <c r="B55" s="203">
        <v>44439</v>
      </c>
      <c r="C55" s="197" t="s">
        <v>57</v>
      </c>
      <c r="D55" s="210" t="s">
        <v>156</v>
      </c>
      <c r="E55" s="194" t="s">
        <v>73</v>
      </c>
      <c r="F55" s="206">
        <v>1417.61</v>
      </c>
    </row>
    <row r="56" spans="1:6" s="159" customFormat="1" ht="15.5" x14ac:dyDescent="0.35">
      <c r="A56" s="202" t="s">
        <v>31</v>
      </c>
      <c r="B56" s="203">
        <v>44439</v>
      </c>
      <c r="C56" s="197" t="s">
        <v>57</v>
      </c>
      <c r="D56" s="213" t="s">
        <v>52</v>
      </c>
      <c r="E56" s="194" t="s">
        <v>73</v>
      </c>
      <c r="F56" s="206">
        <v>28.62</v>
      </c>
    </row>
    <row r="57" spans="1:6" s="158" customFormat="1" ht="15.5" x14ac:dyDescent="0.35">
      <c r="A57" s="202" t="s">
        <v>32</v>
      </c>
      <c r="B57" s="203">
        <v>44439</v>
      </c>
      <c r="C57" s="195" t="s">
        <v>57</v>
      </c>
      <c r="D57" s="214" t="s">
        <v>53</v>
      </c>
      <c r="E57" s="196" t="s">
        <v>73</v>
      </c>
      <c r="F57" s="206">
        <v>3660.72</v>
      </c>
    </row>
    <row r="58" spans="1:6" s="157" customFormat="1" ht="15.5" x14ac:dyDescent="0.35">
      <c r="A58" s="202" t="s">
        <v>33</v>
      </c>
      <c r="B58" s="203">
        <v>44439</v>
      </c>
      <c r="C58" s="195" t="s">
        <v>57</v>
      </c>
      <c r="D58" s="214" t="s">
        <v>63</v>
      </c>
      <c r="E58" s="196" t="s">
        <v>73</v>
      </c>
      <c r="F58" s="206">
        <v>1532.56</v>
      </c>
    </row>
    <row r="59" spans="1:6" s="193" customFormat="1" ht="15.5" x14ac:dyDescent="0.35">
      <c r="A59" s="202" t="s">
        <v>34</v>
      </c>
      <c r="B59" s="203">
        <v>44439</v>
      </c>
      <c r="C59" s="195" t="s">
        <v>57</v>
      </c>
      <c r="D59" s="214" t="s">
        <v>157</v>
      </c>
      <c r="E59" s="196" t="s">
        <v>73</v>
      </c>
      <c r="F59" s="206">
        <v>1221.6500000000001</v>
      </c>
    </row>
    <row r="60" spans="1:6" s="157" customFormat="1" ht="15.5" x14ac:dyDescent="0.35">
      <c r="A60" s="202" t="s">
        <v>35</v>
      </c>
      <c r="B60" s="203">
        <v>44439</v>
      </c>
      <c r="C60" s="195" t="s">
        <v>57</v>
      </c>
      <c r="D60" s="214" t="s">
        <v>55</v>
      </c>
      <c r="E60" s="196" t="s">
        <v>73</v>
      </c>
      <c r="F60" s="205">
        <v>1729.12</v>
      </c>
    </row>
    <row r="61" spans="1:6" s="157" customFormat="1" ht="15.5" x14ac:dyDescent="0.35">
      <c r="A61" s="202" t="s">
        <v>38</v>
      </c>
      <c r="B61" s="203">
        <v>44439</v>
      </c>
      <c r="C61" s="195" t="s">
        <v>57</v>
      </c>
      <c r="D61" s="215" t="s">
        <v>56</v>
      </c>
      <c r="E61" s="196" t="s">
        <v>73</v>
      </c>
      <c r="F61" s="206">
        <v>1496.25</v>
      </c>
    </row>
    <row r="62" spans="1:6" s="157" customFormat="1" ht="15.5" x14ac:dyDescent="0.35">
      <c r="A62" s="202" t="s">
        <v>39</v>
      </c>
      <c r="B62" s="203">
        <v>44439</v>
      </c>
      <c r="C62" s="195" t="s">
        <v>57</v>
      </c>
      <c r="D62" s="215" t="s">
        <v>71</v>
      </c>
      <c r="E62" s="196" t="s">
        <v>73</v>
      </c>
      <c r="F62" s="205">
        <v>1213.06</v>
      </c>
    </row>
    <row r="63" spans="1:6" s="157" customFormat="1" ht="15.5" x14ac:dyDescent="0.35">
      <c r="A63" s="202" t="s">
        <v>94</v>
      </c>
      <c r="B63" s="203">
        <v>44439</v>
      </c>
      <c r="C63" s="195" t="s">
        <v>65</v>
      </c>
      <c r="D63" s="206" t="s">
        <v>66</v>
      </c>
      <c r="E63" s="195" t="s">
        <v>67</v>
      </c>
      <c r="F63" s="205">
        <v>200.49</v>
      </c>
    </row>
    <row r="64" spans="1:6" s="161" customFormat="1" ht="15.5" x14ac:dyDescent="0.35">
      <c r="A64" s="202" t="s">
        <v>111</v>
      </c>
      <c r="B64" s="203">
        <v>44439</v>
      </c>
      <c r="C64" s="195" t="s">
        <v>116</v>
      </c>
      <c r="D64" s="206" t="s">
        <v>66</v>
      </c>
      <c r="E64" s="195" t="s">
        <v>67</v>
      </c>
      <c r="F64" s="205">
        <v>253.69</v>
      </c>
    </row>
    <row r="65" spans="1:6" s="157" customFormat="1" ht="15.5" x14ac:dyDescent="0.35">
      <c r="A65" s="202" t="s">
        <v>138</v>
      </c>
      <c r="B65" s="203">
        <v>44439</v>
      </c>
      <c r="C65" s="216" t="s">
        <v>91</v>
      </c>
      <c r="D65" s="214" t="s">
        <v>92</v>
      </c>
      <c r="E65" s="199" t="s">
        <v>67</v>
      </c>
      <c r="F65" s="206">
        <v>6985.99</v>
      </c>
    </row>
    <row r="66" spans="1:6" s="157" customFormat="1" ht="15.5" x14ac:dyDescent="0.35">
      <c r="A66" s="202" t="s">
        <v>139</v>
      </c>
      <c r="B66" s="203">
        <v>44439</v>
      </c>
      <c r="C66" s="195" t="s">
        <v>68</v>
      </c>
      <c r="D66" s="215" t="s">
        <v>69</v>
      </c>
      <c r="E66" s="196" t="s">
        <v>67</v>
      </c>
      <c r="F66" s="206">
        <v>1592.06</v>
      </c>
    </row>
    <row r="67" spans="1:6" s="157" customFormat="1" ht="15.5" x14ac:dyDescent="0.35">
      <c r="A67" s="392" t="s">
        <v>89</v>
      </c>
      <c r="B67" s="392"/>
      <c r="C67" s="392"/>
      <c r="D67" s="392"/>
      <c r="E67" s="392"/>
      <c r="F67" s="136">
        <f>SUM(F40:F66)</f>
        <v>38887.050000000003</v>
      </c>
    </row>
    <row r="68" spans="1:6" s="217" customFormat="1" ht="15.5" x14ac:dyDescent="0.35">
      <c r="A68" s="402"/>
      <c r="B68" s="403"/>
      <c r="C68" s="403"/>
      <c r="D68" s="403"/>
      <c r="E68" s="403"/>
      <c r="F68" s="404"/>
    </row>
    <row r="69" spans="1:6" s="157" customFormat="1" ht="15" customHeight="1" x14ac:dyDescent="0.35">
      <c r="A69" s="392" t="s">
        <v>8</v>
      </c>
      <c r="B69" s="392"/>
      <c r="C69" s="392"/>
      <c r="D69" s="392"/>
      <c r="E69" s="392"/>
      <c r="F69" s="137" t="s">
        <v>9</v>
      </c>
    </row>
    <row r="70" spans="1:6" s="157" customFormat="1" ht="15" customHeight="1" x14ac:dyDescent="0.35">
      <c r="A70" s="393" t="s">
        <v>10</v>
      </c>
      <c r="B70" s="393"/>
      <c r="C70" s="393"/>
      <c r="D70" s="393"/>
      <c r="E70" s="394"/>
      <c r="F70" s="222">
        <f>SUM(F53:F66)</f>
        <v>24868.32</v>
      </c>
    </row>
    <row r="71" spans="1:6" s="157" customFormat="1" ht="15" customHeight="1" x14ac:dyDescent="0.35">
      <c r="A71" s="393" t="s">
        <v>11</v>
      </c>
      <c r="B71" s="393"/>
      <c r="C71" s="393"/>
      <c r="D71" s="393"/>
      <c r="E71" s="394"/>
      <c r="F71" s="222">
        <f>SUM(F41:F42,F48)</f>
        <v>694.53</v>
      </c>
    </row>
    <row r="72" spans="1:6" s="157" customFormat="1" ht="15" customHeight="1" x14ac:dyDescent="0.35">
      <c r="A72" s="393" t="s">
        <v>12</v>
      </c>
      <c r="B72" s="393"/>
      <c r="C72" s="393"/>
      <c r="D72" s="393"/>
      <c r="E72" s="394"/>
      <c r="F72" s="222">
        <f>SUM(F40,F43:F47,F49:F52)</f>
        <v>13324.2</v>
      </c>
    </row>
    <row r="73" spans="1:6" s="157" customFormat="1" ht="15" customHeight="1" x14ac:dyDescent="0.35">
      <c r="A73" s="392" t="s">
        <v>89</v>
      </c>
      <c r="B73" s="392"/>
      <c r="C73" s="392"/>
      <c r="D73" s="392"/>
      <c r="E73" s="392"/>
      <c r="F73" s="139">
        <f>SUM(F70:F72)</f>
        <v>38887.050000000003</v>
      </c>
    </row>
    <row r="74" spans="1:6" s="252" customFormat="1" ht="15" customHeight="1" x14ac:dyDescent="0.35">
      <c r="A74" s="254"/>
      <c r="B74" s="254"/>
      <c r="C74" s="254"/>
      <c r="D74" s="254"/>
      <c r="E74" s="254"/>
      <c r="F74" s="258"/>
    </row>
    <row r="75" spans="1:6" s="157" customFormat="1" ht="15" customHeight="1" x14ac:dyDescent="0.35">
      <c r="A75" s="388" t="s">
        <v>159</v>
      </c>
      <c r="B75" s="388"/>
      <c r="C75" s="388"/>
      <c r="D75" s="388"/>
      <c r="E75" s="140"/>
      <c r="F75" s="141"/>
    </row>
    <row r="76" spans="1:6" s="157" customFormat="1" ht="15" customHeight="1" x14ac:dyDescent="0.35">
      <c r="A76" s="388" t="s">
        <v>160</v>
      </c>
      <c r="B76" s="388"/>
      <c r="C76" s="388"/>
      <c r="D76" s="388"/>
      <c r="E76" s="142"/>
      <c r="F76" s="143"/>
    </row>
    <row r="77" spans="1:6" s="157" customFormat="1" ht="15" customHeight="1" x14ac:dyDescent="0.35">
      <c r="A77" s="190"/>
      <c r="B77" s="190"/>
      <c r="C77" s="190"/>
      <c r="D77" s="190"/>
      <c r="E77" s="142"/>
      <c r="F77" s="143"/>
    </row>
    <row r="78" spans="1:6" s="157" customFormat="1" ht="36.75" customHeight="1" x14ac:dyDescent="0.35">
      <c r="A78" s="389" t="s">
        <v>36</v>
      </c>
      <c r="B78" s="389"/>
      <c r="C78" s="389"/>
      <c r="D78" s="389"/>
      <c r="E78" s="389"/>
      <c r="F78" s="389"/>
    </row>
    <row r="79" spans="1:6" s="157" customFormat="1" ht="36.75" customHeight="1" x14ac:dyDescent="0.35">
      <c r="A79" s="191"/>
      <c r="B79" s="191"/>
      <c r="C79" s="191"/>
      <c r="D79" s="191"/>
      <c r="E79" s="191"/>
      <c r="F79" s="191"/>
    </row>
    <row r="80" spans="1:6" s="157" customFormat="1" ht="18.75" customHeight="1" x14ac:dyDescent="0.35">
      <c r="A80" s="7"/>
      <c r="B80" s="192"/>
      <c r="C80" s="390" t="s">
        <v>161</v>
      </c>
      <c r="D80" s="390"/>
      <c r="E80" s="390"/>
      <c r="F80" s="187"/>
    </row>
    <row r="81" spans="1:6" s="157" customFormat="1" ht="18.75" customHeight="1" x14ac:dyDescent="0.35">
      <c r="A81" s="7"/>
      <c r="B81" s="192"/>
      <c r="C81" s="192"/>
      <c r="D81" s="192"/>
      <c r="E81" s="192"/>
      <c r="F81" s="187"/>
    </row>
    <row r="82" spans="1:6" s="157" customFormat="1" ht="18.75" customHeight="1" x14ac:dyDescent="0.35">
      <c r="A82" s="7"/>
      <c r="B82" s="192"/>
      <c r="C82" s="192"/>
      <c r="D82" s="192"/>
      <c r="E82" s="192"/>
      <c r="F82" s="187"/>
    </row>
    <row r="83" spans="1:6" s="157" customFormat="1" ht="14.25" customHeight="1" x14ac:dyDescent="0.35">
      <c r="A83" s="38"/>
      <c r="B83" s="187"/>
      <c r="C83" s="381" t="s">
        <v>41</v>
      </c>
      <c r="D83" s="381"/>
      <c r="E83" s="381"/>
      <c r="F83" s="38"/>
    </row>
    <row r="84" spans="1:6" s="157" customFormat="1" ht="15.5" x14ac:dyDescent="0.35">
      <c r="A84" s="38"/>
      <c r="B84" s="187"/>
      <c r="C84" s="187"/>
      <c r="D84" s="187" t="s">
        <v>42</v>
      </c>
      <c r="E84" s="38"/>
      <c r="F84" s="38"/>
    </row>
    <row r="85" spans="1:6" s="157" customFormat="1" ht="15.5" x14ac:dyDescent="0.35">
      <c r="A85" s="38"/>
      <c r="B85" s="187"/>
      <c r="C85" s="187"/>
      <c r="D85" s="187" t="s">
        <v>37</v>
      </c>
      <c r="E85" s="38"/>
      <c r="F85" s="38"/>
    </row>
    <row r="86" spans="1:6" s="157" customFormat="1" ht="15.5" x14ac:dyDescent="0.35">
      <c r="A86" s="38"/>
      <c r="B86" s="187"/>
      <c r="C86" s="187"/>
      <c r="D86" s="7"/>
      <c r="E86" s="187"/>
      <c r="F86" s="38"/>
    </row>
    <row r="87" spans="1:6" s="3" customFormat="1" x14ac:dyDescent="0.35">
      <c r="A87" s="105"/>
      <c r="B87" s="106"/>
      <c r="C87" s="106"/>
      <c r="D87" s="107"/>
      <c r="E87" s="106"/>
      <c r="F87" s="105"/>
    </row>
    <row r="88" spans="1:6" s="3" customFormat="1" x14ac:dyDescent="0.35">
      <c r="A88" s="105"/>
      <c r="B88" s="106"/>
      <c r="C88" s="106"/>
      <c r="D88" s="107"/>
      <c r="E88" s="106"/>
      <c r="F88" s="105"/>
    </row>
  </sheetData>
  <mergeCells count="34">
    <mergeCell ref="A27:F27"/>
    <mergeCell ref="A12:F12"/>
    <mergeCell ref="A13:F13"/>
    <mergeCell ref="A14:F14"/>
    <mergeCell ref="A15:F15"/>
    <mergeCell ref="A16:F16"/>
    <mergeCell ref="A19:F19"/>
    <mergeCell ref="A20:F20"/>
    <mergeCell ref="A21:F21"/>
    <mergeCell ref="A22:F22"/>
    <mergeCell ref="A23:F23"/>
    <mergeCell ref="A24:F24"/>
    <mergeCell ref="A28:F28"/>
    <mergeCell ref="A29:F29"/>
    <mergeCell ref="A30:F30"/>
    <mergeCell ref="A34:D34"/>
    <mergeCell ref="E34:F34"/>
    <mergeCell ref="A33:D33"/>
    <mergeCell ref="E33:F33"/>
    <mergeCell ref="A35:D35"/>
    <mergeCell ref="E35:F35"/>
    <mergeCell ref="C83:E83"/>
    <mergeCell ref="A38:F38"/>
    <mergeCell ref="A67:E67"/>
    <mergeCell ref="A69:E69"/>
    <mergeCell ref="A70:E70"/>
    <mergeCell ref="A71:E71"/>
    <mergeCell ref="A72:E72"/>
    <mergeCell ref="A73:E73"/>
    <mergeCell ref="A75:D75"/>
    <mergeCell ref="A76:D76"/>
    <mergeCell ref="A78:F78"/>
    <mergeCell ref="C80:E80"/>
    <mergeCell ref="A68:F68"/>
  </mergeCells>
  <pageMargins left="0.511811024" right="0.511811024" top="0.78740157499999996" bottom="0.78740157499999996" header="0.31496062000000002" footer="0.31496062000000002"/>
  <pageSetup paperSize="9" scale="72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7" shapeId="60417" r:id="rId4">
          <objectPr defaultSize="0" autoPict="0" r:id="rId5">
            <anchor moveWithCells="1" sizeWithCells="1">
              <from>
                <xdr:col>3</xdr:col>
                <xdr:colOff>704850</xdr:colOff>
                <xdr:row>2</xdr:row>
                <xdr:rowOff>146050</xdr:rowOff>
              </from>
              <to>
                <xdr:col>3</xdr:col>
                <xdr:colOff>2857500</xdr:colOff>
                <xdr:row>8</xdr:row>
                <xdr:rowOff>127000</xdr:rowOff>
              </to>
            </anchor>
          </objectPr>
        </oleObject>
      </mc:Choice>
      <mc:Fallback>
        <oleObject progId="CorelDraw.Graphic.17" shapeId="60417" r:id="rId4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66"/>
    <pageSetUpPr fitToPage="1"/>
  </sheetPr>
  <dimension ref="A1:F49"/>
  <sheetViews>
    <sheetView topLeftCell="A26" zoomScaleNormal="100" workbookViewId="0">
      <selection activeCell="C41" sqref="C41:E41"/>
    </sheetView>
  </sheetViews>
  <sheetFormatPr defaultColWidth="9.1796875" defaultRowHeight="14.5" x14ac:dyDescent="0.35"/>
  <cols>
    <col min="1" max="1" width="4.26953125" style="5" customWidth="1"/>
    <col min="2" max="2" width="13.1796875" style="6" customWidth="1"/>
    <col min="3" max="3" width="19.26953125" style="6" customWidth="1"/>
    <col min="4" max="4" width="52.7265625" style="40" customWidth="1"/>
    <col min="5" max="5" width="23" style="6" customWidth="1"/>
    <col min="6" max="6" width="15.453125" style="40" customWidth="1"/>
    <col min="7" max="16384" width="9.1796875" style="1"/>
  </cols>
  <sheetData>
    <row r="1" spans="1:6" s="178" customFormat="1" ht="15.5" x14ac:dyDescent="0.35">
      <c r="A1" s="38"/>
      <c r="B1" s="177"/>
      <c r="C1" s="177"/>
      <c r="D1" s="38"/>
      <c r="E1" s="177"/>
      <c r="F1" s="38"/>
    </row>
    <row r="2" spans="1:6" s="178" customFormat="1" ht="15.5" x14ac:dyDescent="0.35">
      <c r="A2" s="38"/>
      <c r="B2" s="177"/>
      <c r="C2" s="177"/>
      <c r="D2" s="38"/>
      <c r="E2" s="177"/>
      <c r="F2" s="38"/>
    </row>
    <row r="3" spans="1:6" s="178" customFormat="1" ht="15.5" x14ac:dyDescent="0.35">
      <c r="A3" s="38"/>
      <c r="B3" s="177"/>
      <c r="C3" s="177"/>
      <c r="D3" s="38"/>
      <c r="E3" s="177"/>
      <c r="F3" s="38"/>
    </row>
    <row r="4" spans="1:6" s="178" customFormat="1" ht="15.5" x14ac:dyDescent="0.35">
      <c r="A4" s="380" t="s">
        <v>13</v>
      </c>
      <c r="B4" s="380"/>
      <c r="C4" s="380"/>
      <c r="D4" s="380"/>
      <c r="E4" s="380"/>
      <c r="F4" s="380"/>
    </row>
    <row r="5" spans="1:6" s="178" customFormat="1" ht="15.5" x14ac:dyDescent="0.35">
      <c r="A5" s="380" t="s">
        <v>14</v>
      </c>
      <c r="B5" s="380"/>
      <c r="C5" s="380"/>
      <c r="D5" s="380"/>
      <c r="E5" s="380"/>
      <c r="F5" s="380"/>
    </row>
    <row r="6" spans="1:6" s="178" customFormat="1" ht="15.5" x14ac:dyDescent="0.35">
      <c r="A6" s="381" t="s">
        <v>15</v>
      </c>
      <c r="B6" s="381"/>
      <c r="C6" s="381"/>
      <c r="D6" s="381"/>
      <c r="E6" s="381"/>
      <c r="F6" s="381"/>
    </row>
    <row r="7" spans="1:6" s="178" customFormat="1" ht="15.5" x14ac:dyDescent="0.35">
      <c r="A7" s="380" t="s">
        <v>0</v>
      </c>
      <c r="B7" s="380"/>
      <c r="C7" s="380"/>
      <c r="D7" s="380"/>
      <c r="E7" s="380"/>
      <c r="F7" s="380"/>
    </row>
    <row r="8" spans="1:6" s="178" customFormat="1" ht="15.5" x14ac:dyDescent="0.35">
      <c r="A8" s="380" t="s">
        <v>1</v>
      </c>
      <c r="B8" s="380"/>
      <c r="C8" s="380"/>
      <c r="D8" s="380"/>
      <c r="E8" s="380"/>
      <c r="F8" s="380"/>
    </row>
    <row r="9" spans="1:6" s="178" customFormat="1" ht="15.5" x14ac:dyDescent="0.35">
      <c r="A9" s="176"/>
      <c r="B9" s="176"/>
      <c r="C9" s="176"/>
      <c r="D9" s="176"/>
      <c r="E9" s="176"/>
      <c r="F9" s="176"/>
    </row>
    <row r="10" spans="1:6" s="178" customFormat="1" ht="15.5" x14ac:dyDescent="0.35">
      <c r="A10" s="396" t="s">
        <v>16</v>
      </c>
      <c r="B10" s="396"/>
      <c r="C10" s="396"/>
      <c r="D10" s="396"/>
      <c r="E10" s="396"/>
      <c r="F10" s="396"/>
    </row>
    <row r="11" spans="1:6" s="178" customFormat="1" ht="15.5" x14ac:dyDescent="0.35">
      <c r="A11" s="396" t="s">
        <v>17</v>
      </c>
      <c r="B11" s="396"/>
      <c r="C11" s="396"/>
      <c r="D11" s="396"/>
      <c r="E11" s="396"/>
      <c r="F11" s="396"/>
    </row>
    <row r="12" spans="1:6" s="178" customFormat="1" ht="15.5" x14ac:dyDescent="0.35">
      <c r="A12" s="396" t="s">
        <v>18</v>
      </c>
      <c r="B12" s="396"/>
      <c r="C12" s="396"/>
      <c r="D12" s="396"/>
      <c r="E12" s="396"/>
      <c r="F12" s="396"/>
    </row>
    <row r="13" spans="1:6" s="178" customFormat="1" ht="15.5" x14ac:dyDescent="0.35">
      <c r="A13" s="396" t="s">
        <v>78</v>
      </c>
      <c r="B13" s="396"/>
      <c r="C13" s="396"/>
      <c r="D13" s="396"/>
      <c r="E13" s="396"/>
      <c r="F13" s="396"/>
    </row>
    <row r="14" spans="1:6" s="178" customFormat="1" ht="15.75" customHeight="1" x14ac:dyDescent="0.35">
      <c r="A14" s="395" t="s">
        <v>43</v>
      </c>
      <c r="B14" s="395"/>
      <c r="C14" s="395"/>
      <c r="D14" s="395"/>
      <c r="E14" s="395"/>
      <c r="F14" s="395"/>
    </row>
    <row r="15" spans="1:6" s="178" customFormat="1" ht="15.75" customHeight="1" x14ac:dyDescent="0.35">
      <c r="A15" s="395" t="s">
        <v>44</v>
      </c>
      <c r="B15" s="395"/>
      <c r="C15" s="395"/>
      <c r="D15" s="395"/>
      <c r="E15" s="395"/>
      <c r="F15" s="395"/>
    </row>
    <row r="16" spans="1:6" s="178" customFormat="1" ht="15.75" customHeight="1" x14ac:dyDescent="0.35"/>
    <row r="17" spans="1:6" s="178" customFormat="1" ht="15.75" customHeight="1" x14ac:dyDescent="0.35">
      <c r="A17" s="395" t="s">
        <v>126</v>
      </c>
      <c r="B17" s="395"/>
      <c r="C17" s="395"/>
      <c r="D17" s="395"/>
      <c r="E17" s="395"/>
      <c r="F17" s="395"/>
    </row>
    <row r="18" spans="1:6" s="178" customFormat="1" ht="15.75" customHeight="1" x14ac:dyDescent="0.35">
      <c r="A18" s="395" t="s">
        <v>45</v>
      </c>
      <c r="B18" s="395"/>
      <c r="C18" s="395"/>
      <c r="D18" s="395"/>
      <c r="E18" s="395"/>
      <c r="F18" s="395"/>
    </row>
    <row r="19" spans="1:6" s="178" customFormat="1" ht="15.75" customHeight="1" x14ac:dyDescent="0.35">
      <c r="A19" s="395" t="s">
        <v>125</v>
      </c>
      <c r="B19" s="395"/>
      <c r="C19" s="395"/>
      <c r="D19" s="395"/>
      <c r="E19" s="395"/>
      <c r="F19" s="395"/>
    </row>
    <row r="20" spans="1:6" s="178" customFormat="1" ht="15.75" customHeight="1" x14ac:dyDescent="0.35">
      <c r="A20" s="396" t="s">
        <v>153</v>
      </c>
      <c r="B20" s="396"/>
      <c r="C20" s="396"/>
      <c r="D20" s="396"/>
      <c r="E20" s="396"/>
      <c r="F20" s="396"/>
    </row>
    <row r="21" spans="1:6" s="178" customFormat="1" ht="15.75" customHeight="1" x14ac:dyDescent="0.35">
      <c r="A21" s="179"/>
      <c r="B21" s="179"/>
      <c r="C21" s="179"/>
      <c r="D21" s="179"/>
      <c r="E21" s="179"/>
      <c r="F21" s="179"/>
    </row>
    <row r="22" spans="1:6" s="178" customFormat="1" ht="15.75" customHeight="1" x14ac:dyDescent="0.35">
      <c r="A22" s="397" t="s">
        <v>158</v>
      </c>
      <c r="B22" s="397"/>
      <c r="C22" s="397"/>
      <c r="D22" s="397"/>
      <c r="E22" s="419">
        <v>2247.25</v>
      </c>
      <c r="F22" s="419"/>
    </row>
    <row r="23" spans="1:6" s="178" customFormat="1" ht="15.75" customHeight="1" x14ac:dyDescent="0.35">
      <c r="A23" s="397" t="s">
        <v>40</v>
      </c>
      <c r="B23" s="397"/>
      <c r="C23" s="397"/>
      <c r="D23" s="397"/>
      <c r="E23" s="419">
        <v>2247.25</v>
      </c>
      <c r="F23" s="419"/>
    </row>
    <row r="24" spans="1:6" s="219" customFormat="1" ht="15.75" customHeight="1" x14ac:dyDescent="0.35">
      <c r="A24" s="220"/>
      <c r="B24" s="220"/>
      <c r="C24" s="220"/>
      <c r="D24" s="220"/>
      <c r="E24" s="221"/>
      <c r="F24" s="221"/>
    </row>
    <row r="25" spans="1:6" s="178" customFormat="1" ht="15.75" customHeight="1" x14ac:dyDescent="0.35">
      <c r="A25" s="180"/>
      <c r="B25" s="180"/>
      <c r="C25" s="180"/>
      <c r="D25" s="180"/>
      <c r="E25" s="181"/>
      <c r="F25" s="181"/>
    </row>
    <row r="26" spans="1:6" s="178" customFormat="1" ht="39" customHeight="1" x14ac:dyDescent="0.35">
      <c r="A26" s="399" t="s">
        <v>19</v>
      </c>
      <c r="B26" s="399"/>
      <c r="C26" s="399"/>
      <c r="D26" s="399"/>
      <c r="E26" s="399"/>
      <c r="F26" s="399"/>
    </row>
    <row r="27" spans="1:6" s="178" customFormat="1" ht="15" customHeight="1" x14ac:dyDescent="0.35">
      <c r="A27" s="114" t="s">
        <v>20</v>
      </c>
      <c r="B27" s="115" t="s">
        <v>2</v>
      </c>
      <c r="C27" s="115" t="s">
        <v>3</v>
      </c>
      <c r="D27" s="115" t="s">
        <v>4</v>
      </c>
      <c r="E27" s="115" t="s">
        <v>5</v>
      </c>
      <c r="F27" s="115" t="s">
        <v>6</v>
      </c>
    </row>
    <row r="28" spans="1:6" s="178" customFormat="1" ht="15.5" x14ac:dyDescent="0.35">
      <c r="A28" s="116" t="s">
        <v>21</v>
      </c>
      <c r="B28" s="117">
        <v>44438</v>
      </c>
      <c r="C28" s="124" t="s">
        <v>106</v>
      </c>
      <c r="D28" s="38" t="s">
        <v>155</v>
      </c>
      <c r="E28" s="124" t="s">
        <v>99</v>
      </c>
      <c r="F28" s="223">
        <v>2048.48</v>
      </c>
    </row>
    <row r="29" spans="1:6" s="178" customFormat="1" ht="15.5" x14ac:dyDescent="0.35">
      <c r="A29" s="392" t="s">
        <v>89</v>
      </c>
      <c r="B29" s="392"/>
      <c r="C29" s="392"/>
      <c r="D29" s="392"/>
      <c r="E29" s="392"/>
      <c r="F29" s="223">
        <v>2048.48</v>
      </c>
    </row>
    <row r="30" spans="1:6" s="219" customFormat="1" ht="15.5" x14ac:dyDescent="0.35">
      <c r="A30" s="402"/>
      <c r="B30" s="403"/>
      <c r="C30" s="403"/>
      <c r="D30" s="403"/>
      <c r="E30" s="403"/>
      <c r="F30" s="404"/>
    </row>
    <row r="31" spans="1:6" s="178" customFormat="1" ht="15" customHeight="1" x14ac:dyDescent="0.35">
      <c r="A31" s="392" t="s">
        <v>8</v>
      </c>
      <c r="B31" s="392"/>
      <c r="C31" s="392"/>
      <c r="D31" s="392"/>
      <c r="E31" s="392"/>
      <c r="F31" s="137" t="s">
        <v>9</v>
      </c>
    </row>
    <row r="32" spans="1:6" s="178" customFormat="1" ht="15" customHeight="1" x14ac:dyDescent="0.35">
      <c r="A32" s="393" t="s">
        <v>10</v>
      </c>
      <c r="B32" s="393"/>
      <c r="C32" s="393"/>
      <c r="D32" s="393"/>
      <c r="E32" s="394"/>
      <c r="F32" s="223">
        <v>2048.48</v>
      </c>
    </row>
    <row r="33" spans="1:6" s="178" customFormat="1" ht="15" customHeight="1" x14ac:dyDescent="0.35">
      <c r="A33" s="393" t="s">
        <v>11</v>
      </c>
      <c r="B33" s="393"/>
      <c r="C33" s="393"/>
      <c r="D33" s="393"/>
      <c r="E33" s="394"/>
      <c r="F33" s="222">
        <v>0</v>
      </c>
    </row>
    <row r="34" spans="1:6" s="178" customFormat="1" ht="15" customHeight="1" x14ac:dyDescent="0.35">
      <c r="A34" s="393" t="s">
        <v>12</v>
      </c>
      <c r="B34" s="393"/>
      <c r="C34" s="393"/>
      <c r="D34" s="393"/>
      <c r="E34" s="394"/>
      <c r="F34" s="222">
        <v>0</v>
      </c>
    </row>
    <row r="35" spans="1:6" s="178" customFormat="1" ht="15" customHeight="1" x14ac:dyDescent="0.35">
      <c r="A35" s="392" t="s">
        <v>89</v>
      </c>
      <c r="B35" s="392"/>
      <c r="C35" s="392"/>
      <c r="D35" s="392"/>
      <c r="E35" s="392"/>
      <c r="F35" s="139">
        <f>SUM(F32:F34)</f>
        <v>2048.48</v>
      </c>
    </row>
    <row r="36" spans="1:6" s="178" customFormat="1" ht="15" customHeight="1" x14ac:dyDescent="0.35">
      <c r="A36" s="388" t="s">
        <v>162</v>
      </c>
      <c r="B36" s="388"/>
      <c r="C36" s="388"/>
      <c r="D36" s="388"/>
      <c r="E36" s="140"/>
      <c r="F36" s="141"/>
    </row>
    <row r="37" spans="1:6" s="178" customFormat="1" ht="15" customHeight="1" x14ac:dyDescent="0.35">
      <c r="A37" s="388" t="s">
        <v>163</v>
      </c>
      <c r="B37" s="388"/>
      <c r="C37" s="388"/>
      <c r="D37" s="388"/>
      <c r="E37" s="142"/>
      <c r="F37" s="143"/>
    </row>
    <row r="38" spans="1:6" s="178" customFormat="1" ht="15" customHeight="1" x14ac:dyDescent="0.35">
      <c r="A38" s="182"/>
      <c r="B38" s="182"/>
      <c r="C38" s="182"/>
      <c r="D38" s="182"/>
      <c r="E38" s="142"/>
      <c r="F38" s="143"/>
    </row>
    <row r="39" spans="1:6" s="178" customFormat="1" ht="36.75" customHeight="1" x14ac:dyDescent="0.35">
      <c r="A39" s="389" t="s">
        <v>36</v>
      </c>
      <c r="B39" s="389"/>
      <c r="C39" s="389"/>
      <c r="D39" s="389"/>
      <c r="E39" s="389"/>
      <c r="F39" s="389"/>
    </row>
    <row r="40" spans="1:6" s="178" customFormat="1" ht="36.75" customHeight="1" x14ac:dyDescent="0.35">
      <c r="A40" s="183"/>
      <c r="B40" s="183"/>
      <c r="C40" s="183"/>
      <c r="D40" s="183"/>
      <c r="E40" s="183"/>
      <c r="F40" s="183"/>
    </row>
    <row r="41" spans="1:6" s="178" customFormat="1" ht="18.75" customHeight="1" x14ac:dyDescent="0.35">
      <c r="A41" s="7"/>
      <c r="B41" s="184"/>
      <c r="C41" s="390" t="s">
        <v>161</v>
      </c>
      <c r="D41" s="390"/>
      <c r="E41" s="390"/>
      <c r="F41" s="177"/>
    </row>
    <row r="42" spans="1:6" s="178" customFormat="1" ht="18.75" customHeight="1" x14ac:dyDescent="0.35">
      <c r="A42" s="7"/>
      <c r="B42" s="184"/>
      <c r="C42" s="184"/>
      <c r="D42" s="184"/>
      <c r="E42" s="184"/>
      <c r="F42" s="177"/>
    </row>
    <row r="43" spans="1:6" s="178" customFormat="1" ht="18.75" customHeight="1" x14ac:dyDescent="0.35">
      <c r="A43" s="7"/>
      <c r="B43" s="184"/>
      <c r="C43" s="184"/>
      <c r="D43" s="184"/>
      <c r="E43" s="184"/>
      <c r="F43" s="177"/>
    </row>
    <row r="44" spans="1:6" s="178" customFormat="1" ht="14.25" customHeight="1" x14ac:dyDescent="0.35">
      <c r="A44" s="38"/>
      <c r="B44" s="177"/>
      <c r="C44" s="391" t="s">
        <v>41</v>
      </c>
      <c r="D44" s="391"/>
      <c r="E44" s="391"/>
      <c r="F44" s="38"/>
    </row>
    <row r="45" spans="1:6" s="178" customFormat="1" ht="15.5" x14ac:dyDescent="0.35">
      <c r="A45" s="38"/>
      <c r="B45" s="177"/>
      <c r="C45" s="177"/>
      <c r="D45" s="177" t="s">
        <v>42</v>
      </c>
      <c r="E45" s="38"/>
      <c r="F45" s="38"/>
    </row>
    <row r="46" spans="1:6" s="178" customFormat="1" ht="15.5" x14ac:dyDescent="0.35">
      <c r="A46" s="38"/>
      <c r="B46" s="177"/>
      <c r="C46" s="177"/>
      <c r="D46" s="177" t="s">
        <v>37</v>
      </c>
      <c r="E46" s="38"/>
      <c r="F46" s="38"/>
    </row>
    <row r="47" spans="1:6" s="178" customFormat="1" ht="15.5" x14ac:dyDescent="0.35">
      <c r="A47" s="38"/>
      <c r="B47" s="177"/>
      <c r="C47" s="177"/>
      <c r="D47" s="7"/>
      <c r="E47" s="177"/>
      <c r="F47" s="38"/>
    </row>
    <row r="48" spans="1:6" s="3" customFormat="1" x14ac:dyDescent="0.35">
      <c r="A48" s="105"/>
      <c r="B48" s="106"/>
      <c r="C48" s="106"/>
      <c r="D48" s="107"/>
      <c r="E48" s="106"/>
      <c r="F48" s="105"/>
    </row>
    <row r="49" spans="1:6" s="3" customFormat="1" x14ac:dyDescent="0.35">
      <c r="A49" s="105"/>
      <c r="B49" s="106"/>
      <c r="C49" s="106"/>
      <c r="D49" s="107"/>
      <c r="E49" s="106"/>
      <c r="F49" s="105"/>
    </row>
  </sheetData>
  <mergeCells count="32">
    <mergeCell ref="C41:E41"/>
    <mergeCell ref="C44:E44"/>
    <mergeCell ref="A33:E33"/>
    <mergeCell ref="A34:E34"/>
    <mergeCell ref="A35:E35"/>
    <mergeCell ref="A36:D36"/>
    <mergeCell ref="A37:D37"/>
    <mergeCell ref="A39:F39"/>
    <mergeCell ref="A32:E32"/>
    <mergeCell ref="A18:F18"/>
    <mergeCell ref="A19:F19"/>
    <mergeCell ref="A20:F20"/>
    <mergeCell ref="A22:D22"/>
    <mergeCell ref="E23:F23"/>
    <mergeCell ref="A23:D23"/>
    <mergeCell ref="A26:F26"/>
    <mergeCell ref="A29:E29"/>
    <mergeCell ref="A31:E31"/>
    <mergeCell ref="E22:F22"/>
    <mergeCell ref="A30:F30"/>
    <mergeCell ref="A17:F17"/>
    <mergeCell ref="A4:F4"/>
    <mergeCell ref="A5:F5"/>
    <mergeCell ref="A6:F6"/>
    <mergeCell ref="A7:F7"/>
    <mergeCell ref="A8:F8"/>
    <mergeCell ref="A10:F10"/>
    <mergeCell ref="A11:F11"/>
    <mergeCell ref="A12:F12"/>
    <mergeCell ref="A13:F13"/>
    <mergeCell ref="A14:F14"/>
    <mergeCell ref="A15:F15"/>
  </mergeCells>
  <pageMargins left="0.511811024" right="0.511811024" top="0.78740157499999996" bottom="0.78740157499999996" header="0.31496062000000002" footer="0.31496062000000002"/>
  <pageSetup paperSize="9" scale="72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7" shapeId="66561" r:id="rId4">
          <objectPr defaultSize="0" autoPict="0" r:id="rId5">
            <anchor moveWithCells="1" sizeWithCells="1">
              <from>
                <xdr:col>3</xdr:col>
                <xdr:colOff>952500</xdr:colOff>
                <xdr:row>0</xdr:row>
                <xdr:rowOff>12700</xdr:rowOff>
              </from>
              <to>
                <xdr:col>3</xdr:col>
                <xdr:colOff>2743200</xdr:colOff>
                <xdr:row>2</xdr:row>
                <xdr:rowOff>184150</xdr:rowOff>
              </to>
            </anchor>
          </objectPr>
        </oleObject>
      </mc:Choice>
      <mc:Fallback>
        <oleObject progId="CorelDraw.Graphic.17" shapeId="66561" r:id="rId4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66"/>
    <pageSetUpPr fitToPage="1"/>
  </sheetPr>
  <dimension ref="A6:F86"/>
  <sheetViews>
    <sheetView topLeftCell="A43" zoomScaleNormal="100" workbookViewId="0">
      <selection activeCell="D42" sqref="D42"/>
    </sheetView>
  </sheetViews>
  <sheetFormatPr defaultColWidth="9.1796875" defaultRowHeight="14.5" x14ac:dyDescent="0.35"/>
  <cols>
    <col min="1" max="1" width="4.26953125" style="5" customWidth="1"/>
    <col min="2" max="2" width="13.1796875" style="6" customWidth="1"/>
    <col min="3" max="3" width="19.26953125" style="6" customWidth="1"/>
    <col min="4" max="4" width="52.7265625" style="40" customWidth="1"/>
    <col min="5" max="5" width="23" style="6" customWidth="1"/>
    <col min="6" max="6" width="15.453125" style="40" customWidth="1"/>
    <col min="7" max="16384" width="9.1796875" style="1"/>
  </cols>
  <sheetData>
    <row r="6" spans="1:6" s="226" customFormat="1" ht="15.5" x14ac:dyDescent="0.35">
      <c r="A6" s="232"/>
      <c r="B6" s="225"/>
      <c r="C6" s="225"/>
      <c r="D6" s="232"/>
      <c r="E6" s="225"/>
      <c r="F6" s="232"/>
    </row>
    <row r="7" spans="1:6" s="226" customFormat="1" ht="15.5" x14ac:dyDescent="0.35">
      <c r="A7" s="232"/>
      <c r="B7" s="225"/>
      <c r="C7" s="225"/>
      <c r="D7" s="232"/>
      <c r="E7" s="225"/>
      <c r="F7" s="232"/>
    </row>
    <row r="8" spans="1:6" s="226" customFormat="1" ht="15.5" x14ac:dyDescent="0.35">
      <c r="A8" s="232"/>
      <c r="B8" s="225"/>
      <c r="C8" s="225"/>
      <c r="D8" s="232"/>
      <c r="E8" s="225"/>
      <c r="F8" s="232"/>
    </row>
    <row r="9" spans="1:6" s="262" customFormat="1" ht="15.5" x14ac:dyDescent="0.35">
      <c r="A9" s="268"/>
      <c r="B9" s="261"/>
      <c r="C9" s="261"/>
      <c r="D9" s="268"/>
      <c r="E9" s="261"/>
      <c r="F9" s="268"/>
    </row>
    <row r="10" spans="1:6" s="262" customFormat="1" ht="15.5" x14ac:dyDescent="0.35">
      <c r="A10" s="268"/>
      <c r="B10" s="261"/>
      <c r="C10" s="261"/>
      <c r="D10" s="268"/>
      <c r="E10" s="261"/>
      <c r="F10" s="268"/>
    </row>
    <row r="11" spans="1:6" s="262" customFormat="1" ht="15.5" x14ac:dyDescent="0.35">
      <c r="A11" s="268"/>
      <c r="B11" s="261"/>
      <c r="C11" s="261"/>
      <c r="D11" s="268"/>
      <c r="E11" s="261"/>
      <c r="F11" s="268"/>
    </row>
    <row r="12" spans="1:6" s="226" customFormat="1" ht="15.5" x14ac:dyDescent="0.35">
      <c r="A12" s="380" t="s">
        <v>13</v>
      </c>
      <c r="B12" s="380"/>
      <c r="C12" s="380"/>
      <c r="D12" s="380"/>
      <c r="E12" s="380"/>
      <c r="F12" s="380"/>
    </row>
    <row r="13" spans="1:6" s="226" customFormat="1" ht="15.5" x14ac:dyDescent="0.35">
      <c r="A13" s="380" t="s">
        <v>14</v>
      </c>
      <c r="B13" s="380"/>
      <c r="C13" s="380"/>
      <c r="D13" s="380"/>
      <c r="E13" s="380"/>
      <c r="F13" s="380"/>
    </row>
    <row r="14" spans="1:6" s="226" customFormat="1" ht="15.5" x14ac:dyDescent="0.35">
      <c r="A14" s="381" t="s">
        <v>15</v>
      </c>
      <c r="B14" s="381"/>
      <c r="C14" s="381"/>
      <c r="D14" s="381"/>
      <c r="E14" s="381"/>
      <c r="F14" s="381"/>
    </row>
    <row r="15" spans="1:6" s="226" customFormat="1" ht="15.5" x14ac:dyDescent="0.35">
      <c r="A15" s="380" t="s">
        <v>0</v>
      </c>
      <c r="B15" s="380"/>
      <c r="C15" s="380"/>
      <c r="D15" s="380"/>
      <c r="E15" s="380"/>
      <c r="F15" s="380"/>
    </row>
    <row r="16" spans="1:6" s="226" customFormat="1" ht="15.5" x14ac:dyDescent="0.35">
      <c r="A16" s="380" t="s">
        <v>1</v>
      </c>
      <c r="B16" s="380"/>
      <c r="C16" s="380"/>
      <c r="D16" s="380"/>
      <c r="E16" s="380"/>
      <c r="F16" s="380"/>
    </row>
    <row r="17" spans="1:6" s="262" customFormat="1" ht="15.5" x14ac:dyDescent="0.35">
      <c r="A17" s="260"/>
      <c r="B17" s="260"/>
      <c r="C17" s="260"/>
      <c r="D17" s="260"/>
      <c r="E17" s="260"/>
      <c r="F17" s="260"/>
    </row>
    <row r="18" spans="1:6" s="262" customFormat="1" ht="15.5" x14ac:dyDescent="0.35">
      <c r="A18" s="260"/>
      <c r="B18" s="260"/>
      <c r="C18" s="260"/>
      <c r="D18" s="260"/>
      <c r="E18" s="260"/>
      <c r="F18" s="260"/>
    </row>
    <row r="19" spans="1:6" s="226" customFormat="1" ht="15.5" x14ac:dyDescent="0.35">
      <c r="A19" s="224"/>
      <c r="B19" s="224"/>
      <c r="C19" s="224"/>
      <c r="D19" s="224"/>
      <c r="E19" s="224"/>
      <c r="F19" s="224"/>
    </row>
    <row r="20" spans="1:6" s="226" customFormat="1" ht="15.5" x14ac:dyDescent="0.35">
      <c r="A20" s="397" t="s">
        <v>16</v>
      </c>
      <c r="B20" s="397"/>
      <c r="C20" s="397"/>
      <c r="D20" s="397"/>
      <c r="E20" s="397"/>
      <c r="F20" s="397"/>
    </row>
    <row r="21" spans="1:6" s="226" customFormat="1" ht="15.5" x14ac:dyDescent="0.35">
      <c r="A21" s="397" t="s">
        <v>17</v>
      </c>
      <c r="B21" s="397"/>
      <c r="C21" s="397"/>
      <c r="D21" s="397"/>
      <c r="E21" s="397"/>
      <c r="F21" s="397"/>
    </row>
    <row r="22" spans="1:6" s="226" customFormat="1" ht="15.5" x14ac:dyDescent="0.35">
      <c r="A22" s="397" t="s">
        <v>18</v>
      </c>
      <c r="B22" s="397"/>
      <c r="C22" s="397"/>
      <c r="D22" s="397"/>
      <c r="E22" s="397"/>
      <c r="F22" s="397"/>
    </row>
    <row r="23" spans="1:6" s="226" customFormat="1" ht="15.5" x14ac:dyDescent="0.35">
      <c r="A23" s="397" t="s">
        <v>78</v>
      </c>
      <c r="B23" s="397"/>
      <c r="C23" s="397"/>
      <c r="D23" s="397"/>
      <c r="E23" s="397"/>
      <c r="F23" s="397"/>
    </row>
    <row r="24" spans="1:6" s="226" customFormat="1" ht="15.75" customHeight="1" x14ac:dyDescent="0.35">
      <c r="A24" s="400" t="s">
        <v>43</v>
      </c>
      <c r="B24" s="400"/>
      <c r="C24" s="400"/>
      <c r="D24" s="400"/>
      <c r="E24" s="400"/>
      <c r="F24" s="400"/>
    </row>
    <row r="25" spans="1:6" s="226" customFormat="1" ht="15.75" customHeight="1" x14ac:dyDescent="0.35">
      <c r="A25" s="400" t="s">
        <v>44</v>
      </c>
      <c r="B25" s="400"/>
      <c r="C25" s="400"/>
      <c r="D25" s="400"/>
      <c r="E25" s="400"/>
      <c r="F25" s="400"/>
    </row>
    <row r="26" spans="1:6" s="226" customFormat="1" ht="15.75" customHeight="1" x14ac:dyDescent="0.35">
      <c r="A26" s="400" t="s">
        <v>126</v>
      </c>
      <c r="B26" s="400"/>
      <c r="C26" s="400"/>
      <c r="D26" s="400"/>
      <c r="E26" s="400"/>
      <c r="F26" s="400"/>
    </row>
    <row r="27" spans="1:6" s="226" customFormat="1" ht="15.75" customHeight="1" x14ac:dyDescent="0.35">
      <c r="A27" s="400" t="s">
        <v>45</v>
      </c>
      <c r="B27" s="400"/>
      <c r="C27" s="400"/>
      <c r="D27" s="400"/>
      <c r="E27" s="400"/>
      <c r="F27" s="400"/>
    </row>
    <row r="28" spans="1:6" s="226" customFormat="1" ht="15.75" customHeight="1" x14ac:dyDescent="0.35">
      <c r="A28" s="400" t="s">
        <v>125</v>
      </c>
      <c r="B28" s="400"/>
      <c r="C28" s="400"/>
      <c r="D28" s="400"/>
      <c r="E28" s="400"/>
      <c r="F28" s="400"/>
    </row>
    <row r="29" spans="1:6" s="262" customFormat="1" ht="15.75" customHeight="1" x14ac:dyDescent="0.35">
      <c r="A29" s="268"/>
      <c r="B29" s="268"/>
      <c r="C29" s="268"/>
      <c r="D29" s="268"/>
      <c r="E29" s="268"/>
      <c r="F29" s="268"/>
    </row>
    <row r="30" spans="1:6" s="226" customFormat="1" ht="15.75" customHeight="1" x14ac:dyDescent="0.35">
      <c r="A30" s="381"/>
      <c r="B30" s="381"/>
      <c r="C30" s="381"/>
      <c r="D30" s="381"/>
      <c r="E30" s="381"/>
      <c r="F30" s="381"/>
    </row>
    <row r="31" spans="1:6" s="226" customFormat="1" ht="15.75" customHeight="1" x14ac:dyDescent="0.35">
      <c r="A31" s="397" t="s">
        <v>164</v>
      </c>
      <c r="B31" s="397"/>
      <c r="C31" s="397"/>
      <c r="D31" s="397"/>
      <c r="E31" s="397"/>
      <c r="F31" s="397"/>
    </row>
    <row r="32" spans="1:6" s="226" customFormat="1" ht="15.75" customHeight="1" x14ac:dyDescent="0.35">
      <c r="A32" s="397" t="s">
        <v>169</v>
      </c>
      <c r="B32" s="397"/>
      <c r="C32" s="397"/>
      <c r="D32" s="397"/>
      <c r="E32" s="419">
        <v>41509.870000000003</v>
      </c>
      <c r="F32" s="419"/>
    </row>
    <row r="33" spans="1:6" s="226" customFormat="1" ht="15.75" customHeight="1" x14ac:dyDescent="0.35">
      <c r="A33" s="397" t="s">
        <v>127</v>
      </c>
      <c r="B33" s="397"/>
      <c r="C33" s="397"/>
      <c r="D33" s="397"/>
      <c r="E33" s="398">
        <v>60.33</v>
      </c>
      <c r="F33" s="398"/>
    </row>
    <row r="34" spans="1:6" s="226" customFormat="1" ht="15.75" customHeight="1" x14ac:dyDescent="0.35">
      <c r="A34" s="397" t="s">
        <v>40</v>
      </c>
      <c r="B34" s="397"/>
      <c r="C34" s="397"/>
      <c r="D34" s="397"/>
      <c r="E34" s="401">
        <f>SUM(E32:F33)</f>
        <v>41570.200000000004</v>
      </c>
      <c r="F34" s="401"/>
    </row>
    <row r="35" spans="1:6" s="262" customFormat="1" ht="15.75" customHeight="1" x14ac:dyDescent="0.35">
      <c r="A35" s="263"/>
      <c r="B35" s="263"/>
      <c r="C35" s="263"/>
      <c r="D35" s="263"/>
      <c r="E35" s="269"/>
      <c r="F35" s="269"/>
    </row>
    <row r="36" spans="1:6" s="226" customFormat="1" ht="15.75" customHeight="1" x14ac:dyDescent="0.35">
      <c r="A36" s="227"/>
      <c r="B36" s="227"/>
      <c r="C36" s="227"/>
      <c r="D36" s="227"/>
      <c r="E36" s="228"/>
      <c r="F36" s="228"/>
    </row>
    <row r="37" spans="1:6" s="226" customFormat="1" ht="39" customHeight="1" x14ac:dyDescent="0.35">
      <c r="A37" s="399" t="s">
        <v>19</v>
      </c>
      <c r="B37" s="399"/>
      <c r="C37" s="399"/>
      <c r="D37" s="399"/>
      <c r="E37" s="399"/>
      <c r="F37" s="399"/>
    </row>
    <row r="38" spans="1:6" s="226" customFormat="1" ht="15" customHeight="1" x14ac:dyDescent="0.35">
      <c r="A38" s="114" t="s">
        <v>20</v>
      </c>
      <c r="B38" s="115" t="s">
        <v>2</v>
      </c>
      <c r="C38" s="115" t="s">
        <v>3</v>
      </c>
      <c r="D38" s="115" t="s">
        <v>4</v>
      </c>
      <c r="E38" s="115" t="s">
        <v>5</v>
      </c>
      <c r="F38" s="115" t="s">
        <v>6</v>
      </c>
    </row>
    <row r="39" spans="1:6" s="233" customFormat="1" ht="15.5" x14ac:dyDescent="0.35">
      <c r="A39" s="234" t="s">
        <v>21</v>
      </c>
      <c r="B39" s="235">
        <v>44441</v>
      </c>
      <c r="C39" s="200">
        <v>73431</v>
      </c>
      <c r="D39" s="240" t="s">
        <v>93</v>
      </c>
      <c r="E39" s="241" t="s">
        <v>102</v>
      </c>
      <c r="F39" s="238">
        <v>501.31</v>
      </c>
    </row>
    <row r="40" spans="1:6" s="233" customFormat="1" ht="15.5" x14ac:dyDescent="0.35">
      <c r="A40" s="234" t="s">
        <v>82</v>
      </c>
      <c r="B40" s="235">
        <v>44442</v>
      </c>
      <c r="C40" s="200">
        <v>13025</v>
      </c>
      <c r="D40" s="240" t="s">
        <v>167</v>
      </c>
      <c r="E40" s="241" t="s">
        <v>102</v>
      </c>
      <c r="F40" s="238">
        <v>335</v>
      </c>
    </row>
    <row r="41" spans="1:6" s="233" customFormat="1" ht="15.5" x14ac:dyDescent="0.35">
      <c r="A41" s="234" t="s">
        <v>22</v>
      </c>
      <c r="B41" s="235">
        <v>44452</v>
      </c>
      <c r="C41" s="200">
        <v>11767</v>
      </c>
      <c r="D41" s="240" t="s">
        <v>147</v>
      </c>
      <c r="E41" s="200" t="s">
        <v>46</v>
      </c>
      <c r="F41" s="238">
        <v>60</v>
      </c>
    </row>
    <row r="42" spans="1:6" s="257" customFormat="1" ht="15.5" x14ac:dyDescent="0.35">
      <c r="A42" s="234" t="s">
        <v>23</v>
      </c>
      <c r="B42" s="235">
        <v>44453</v>
      </c>
      <c r="C42" s="245">
        <v>202100000006445</v>
      </c>
      <c r="D42" s="246" t="s">
        <v>72</v>
      </c>
      <c r="E42" s="247" t="s">
        <v>46</v>
      </c>
      <c r="F42" s="238">
        <v>1200</v>
      </c>
    </row>
    <row r="43" spans="1:6" s="233" customFormat="1" ht="15.5" x14ac:dyDescent="0.35">
      <c r="A43" s="234" t="s">
        <v>83</v>
      </c>
      <c r="B43" s="235">
        <v>44454</v>
      </c>
      <c r="C43" s="242" t="s">
        <v>48</v>
      </c>
      <c r="D43" s="243" t="s">
        <v>49</v>
      </c>
      <c r="E43" s="244" t="s">
        <v>46</v>
      </c>
      <c r="F43" s="238">
        <v>2000</v>
      </c>
    </row>
    <row r="44" spans="1:6" s="233" customFormat="1" ht="15.5" x14ac:dyDescent="0.35">
      <c r="A44" s="234" t="s">
        <v>84</v>
      </c>
      <c r="B44" s="235">
        <v>44454</v>
      </c>
      <c r="C44" s="200">
        <v>2092</v>
      </c>
      <c r="D44" s="201" t="s">
        <v>58</v>
      </c>
      <c r="E44" s="200" t="s">
        <v>46</v>
      </c>
      <c r="F44" s="238">
        <v>200</v>
      </c>
    </row>
    <row r="45" spans="1:6" s="233" customFormat="1" ht="15.5" x14ac:dyDescent="0.35">
      <c r="A45" s="234" t="s">
        <v>85</v>
      </c>
      <c r="B45" s="235">
        <v>44454</v>
      </c>
      <c r="C45" s="200">
        <v>261105</v>
      </c>
      <c r="D45" s="240" t="s">
        <v>77</v>
      </c>
      <c r="E45" s="237" t="s">
        <v>46</v>
      </c>
      <c r="F45" s="238">
        <v>189.84</v>
      </c>
    </row>
    <row r="46" spans="1:6" s="233" customFormat="1" ht="15.5" x14ac:dyDescent="0.35">
      <c r="A46" s="234" t="s">
        <v>86</v>
      </c>
      <c r="B46" s="235">
        <v>44454</v>
      </c>
      <c r="C46" s="200">
        <v>264015</v>
      </c>
      <c r="D46" s="240" t="s">
        <v>76</v>
      </c>
      <c r="E46" s="237" t="s">
        <v>46</v>
      </c>
      <c r="F46" s="238">
        <v>90.16</v>
      </c>
    </row>
    <row r="47" spans="1:6" s="233" customFormat="1" ht="15.5" x14ac:dyDescent="0.35">
      <c r="A47" s="234" t="s">
        <v>87</v>
      </c>
      <c r="B47" s="235">
        <v>44460</v>
      </c>
      <c r="C47" s="200">
        <v>120738</v>
      </c>
      <c r="D47" s="201" t="s">
        <v>64</v>
      </c>
      <c r="E47" s="200" t="s">
        <v>46</v>
      </c>
      <c r="F47" s="238">
        <v>4009.93</v>
      </c>
    </row>
    <row r="48" spans="1:6" s="233" customFormat="1" ht="15.5" x14ac:dyDescent="0.35">
      <c r="A48" s="234" t="s">
        <v>24</v>
      </c>
      <c r="B48" s="235">
        <v>44460</v>
      </c>
      <c r="C48" s="200">
        <v>120737</v>
      </c>
      <c r="D48" s="201" t="s">
        <v>64</v>
      </c>
      <c r="E48" s="200" t="s">
        <v>46</v>
      </c>
      <c r="F48" s="238">
        <v>2659.5</v>
      </c>
    </row>
    <row r="49" spans="1:6" s="233" customFormat="1" ht="15.5" x14ac:dyDescent="0.35">
      <c r="A49" s="234" t="s">
        <v>25</v>
      </c>
      <c r="B49" s="235">
        <v>44462</v>
      </c>
      <c r="C49" s="270">
        <v>13636</v>
      </c>
      <c r="D49" s="240" t="s">
        <v>146</v>
      </c>
      <c r="E49" s="237" t="s">
        <v>47</v>
      </c>
      <c r="F49" s="271">
        <v>199.78</v>
      </c>
    </row>
    <row r="50" spans="1:6" s="233" customFormat="1" ht="24" x14ac:dyDescent="0.35">
      <c r="A50" s="234" t="s">
        <v>26</v>
      </c>
      <c r="B50" s="235">
        <v>44463</v>
      </c>
      <c r="C50" s="272" t="s">
        <v>59</v>
      </c>
      <c r="D50" s="201" t="s">
        <v>61</v>
      </c>
      <c r="E50" s="200" t="s">
        <v>46</v>
      </c>
      <c r="F50" s="238">
        <v>2000</v>
      </c>
    </row>
    <row r="51" spans="1:6" s="233" customFormat="1" ht="24" x14ac:dyDescent="0.35">
      <c r="A51" s="234" t="s">
        <v>27</v>
      </c>
      <c r="B51" s="235">
        <v>44463</v>
      </c>
      <c r="C51" s="272" t="s">
        <v>59</v>
      </c>
      <c r="D51" s="201" t="s">
        <v>60</v>
      </c>
      <c r="E51" s="200" t="s">
        <v>46</v>
      </c>
      <c r="F51" s="238">
        <v>225.15</v>
      </c>
    </row>
    <row r="52" spans="1:6" s="226" customFormat="1" ht="15.5" x14ac:dyDescent="0.35">
      <c r="A52" s="234" t="s">
        <v>28</v>
      </c>
      <c r="B52" s="235">
        <v>44469</v>
      </c>
      <c r="C52" s="247" t="s">
        <v>57</v>
      </c>
      <c r="D52" s="201" t="s">
        <v>70</v>
      </c>
      <c r="E52" s="200" t="s">
        <v>73</v>
      </c>
      <c r="F52" s="238">
        <v>2033.94</v>
      </c>
    </row>
    <row r="53" spans="1:6" s="226" customFormat="1" ht="15.5" x14ac:dyDescent="0.35">
      <c r="A53" s="234" t="s">
        <v>29</v>
      </c>
      <c r="B53" s="235">
        <v>44469</v>
      </c>
      <c r="C53" s="247" t="s">
        <v>57</v>
      </c>
      <c r="D53" s="201" t="s">
        <v>149</v>
      </c>
      <c r="E53" s="200" t="s">
        <v>73</v>
      </c>
      <c r="F53" s="238">
        <v>1532.56</v>
      </c>
    </row>
    <row r="54" spans="1:6" s="259" customFormat="1" ht="15.5" x14ac:dyDescent="0.35">
      <c r="A54" s="234" t="s">
        <v>30</v>
      </c>
      <c r="B54" s="235">
        <v>44469</v>
      </c>
      <c r="C54" s="247" t="s">
        <v>57</v>
      </c>
      <c r="D54" s="201" t="s">
        <v>168</v>
      </c>
      <c r="E54" s="200" t="s">
        <v>73</v>
      </c>
      <c r="F54" s="238">
        <v>3603.68</v>
      </c>
    </row>
    <row r="55" spans="1:6" s="226" customFormat="1" ht="15.5" x14ac:dyDescent="0.35">
      <c r="A55" s="234" t="s">
        <v>31</v>
      </c>
      <c r="B55" s="235">
        <v>44469</v>
      </c>
      <c r="C55" s="247" t="s">
        <v>57</v>
      </c>
      <c r="D55" s="248" t="s">
        <v>52</v>
      </c>
      <c r="E55" s="200" t="s">
        <v>73</v>
      </c>
      <c r="F55" s="238">
        <v>1476.56</v>
      </c>
    </row>
    <row r="56" spans="1:6" s="226" customFormat="1" ht="15.5" x14ac:dyDescent="0.35">
      <c r="A56" s="234" t="s">
        <v>32</v>
      </c>
      <c r="B56" s="235">
        <v>44469</v>
      </c>
      <c r="C56" s="241" t="s">
        <v>57</v>
      </c>
      <c r="D56" s="236" t="s">
        <v>63</v>
      </c>
      <c r="E56" s="237" t="s">
        <v>73</v>
      </c>
      <c r="F56" s="238">
        <v>1532.56</v>
      </c>
    </row>
    <row r="57" spans="1:6" s="226" customFormat="1" ht="15.5" x14ac:dyDescent="0.35">
      <c r="A57" s="234" t="s">
        <v>33</v>
      </c>
      <c r="B57" s="235">
        <v>44469</v>
      </c>
      <c r="C57" s="241" t="s">
        <v>57</v>
      </c>
      <c r="D57" s="236" t="s">
        <v>157</v>
      </c>
      <c r="E57" s="237" t="s">
        <v>73</v>
      </c>
      <c r="F57" s="238">
        <v>1263.2</v>
      </c>
    </row>
    <row r="58" spans="1:6" s="226" customFormat="1" ht="15.5" x14ac:dyDescent="0.35">
      <c r="A58" s="234" t="s">
        <v>34</v>
      </c>
      <c r="B58" s="235">
        <v>44469</v>
      </c>
      <c r="C58" s="241" t="s">
        <v>57</v>
      </c>
      <c r="D58" s="236" t="s">
        <v>55</v>
      </c>
      <c r="E58" s="237" t="s">
        <v>73</v>
      </c>
      <c r="F58" s="238">
        <v>1729.12</v>
      </c>
    </row>
    <row r="59" spans="1:6" s="226" customFormat="1" ht="15.5" x14ac:dyDescent="0.35">
      <c r="A59" s="234" t="s">
        <v>35</v>
      </c>
      <c r="B59" s="235">
        <v>44469</v>
      </c>
      <c r="C59" s="241" t="s">
        <v>57</v>
      </c>
      <c r="D59" s="249" t="s">
        <v>56</v>
      </c>
      <c r="E59" s="237" t="s">
        <v>73</v>
      </c>
      <c r="F59" s="238">
        <v>32.58</v>
      </c>
    </row>
    <row r="60" spans="1:6" s="226" customFormat="1" ht="15.5" x14ac:dyDescent="0.35">
      <c r="A60" s="234" t="s">
        <v>38</v>
      </c>
      <c r="B60" s="235">
        <v>44469</v>
      </c>
      <c r="C60" s="241" t="s">
        <v>57</v>
      </c>
      <c r="D60" s="249" t="s">
        <v>71</v>
      </c>
      <c r="E60" s="237" t="s">
        <v>73</v>
      </c>
      <c r="F60" s="238">
        <v>1213.06</v>
      </c>
    </row>
    <row r="61" spans="1:6" s="226" customFormat="1" ht="15.5" x14ac:dyDescent="0.35">
      <c r="A61" s="234" t="s">
        <v>39</v>
      </c>
      <c r="B61" s="235">
        <v>44469</v>
      </c>
      <c r="C61" s="241" t="s">
        <v>65</v>
      </c>
      <c r="D61" s="240" t="s">
        <v>66</v>
      </c>
      <c r="E61" s="241" t="s">
        <v>67</v>
      </c>
      <c r="F61" s="238">
        <v>196.31</v>
      </c>
    </row>
    <row r="62" spans="1:6" s="226" customFormat="1" ht="15.5" x14ac:dyDescent="0.35">
      <c r="A62" s="234" t="s">
        <v>94</v>
      </c>
      <c r="B62" s="235">
        <v>44469</v>
      </c>
      <c r="C62" s="241" t="s">
        <v>116</v>
      </c>
      <c r="D62" s="240" t="s">
        <v>66</v>
      </c>
      <c r="E62" s="241" t="s">
        <v>67</v>
      </c>
      <c r="F62" s="238">
        <v>289.48</v>
      </c>
    </row>
    <row r="63" spans="1:6" s="226" customFormat="1" ht="15.5" x14ac:dyDescent="0.35">
      <c r="A63" s="234" t="s">
        <v>111</v>
      </c>
      <c r="B63" s="235">
        <v>44469</v>
      </c>
      <c r="C63" s="250" t="s">
        <v>91</v>
      </c>
      <c r="D63" s="236" t="s">
        <v>92</v>
      </c>
      <c r="E63" s="239" t="s">
        <v>67</v>
      </c>
      <c r="F63" s="238">
        <v>8126.55</v>
      </c>
    </row>
    <row r="64" spans="1:6" s="259" customFormat="1" ht="15.5" x14ac:dyDescent="0.35">
      <c r="A64" s="234" t="s">
        <v>138</v>
      </c>
      <c r="B64" s="235">
        <v>44469</v>
      </c>
      <c r="C64" s="241" t="s">
        <v>68</v>
      </c>
      <c r="D64" s="249" t="s">
        <v>69</v>
      </c>
      <c r="E64" s="237" t="s">
        <v>67</v>
      </c>
      <c r="F64" s="238">
        <v>1599.19</v>
      </c>
    </row>
    <row r="65" spans="1:6" s="226" customFormat="1" ht="15.5" x14ac:dyDescent="0.35">
      <c r="A65" s="234" t="s">
        <v>139</v>
      </c>
      <c r="B65" s="235">
        <v>44470</v>
      </c>
      <c r="C65" s="247" t="s">
        <v>57</v>
      </c>
      <c r="D65" s="201" t="s">
        <v>156</v>
      </c>
      <c r="E65" s="200" t="s">
        <v>73</v>
      </c>
      <c r="F65" s="238">
        <v>1532.56</v>
      </c>
    </row>
    <row r="66" spans="1:6" s="226" customFormat="1" ht="15.5" x14ac:dyDescent="0.35">
      <c r="A66" s="392" t="s">
        <v>89</v>
      </c>
      <c r="B66" s="392"/>
      <c r="C66" s="392"/>
      <c r="D66" s="392"/>
      <c r="E66" s="392"/>
      <c r="F66" s="136">
        <f>SUM(F39:F65)</f>
        <v>39832.020000000011</v>
      </c>
    </row>
    <row r="67" spans="1:6" s="226" customFormat="1" ht="15.5" x14ac:dyDescent="0.35">
      <c r="A67" s="402"/>
      <c r="B67" s="403"/>
      <c r="C67" s="403"/>
      <c r="D67" s="403"/>
      <c r="E67" s="403"/>
      <c r="F67" s="404"/>
    </row>
    <row r="68" spans="1:6" s="226" customFormat="1" ht="15" customHeight="1" x14ac:dyDescent="0.35">
      <c r="A68" s="392" t="s">
        <v>8</v>
      </c>
      <c r="B68" s="392"/>
      <c r="C68" s="392"/>
      <c r="D68" s="392"/>
      <c r="E68" s="392"/>
      <c r="F68" s="137" t="s">
        <v>9</v>
      </c>
    </row>
    <row r="69" spans="1:6" s="226" customFormat="1" ht="15" customHeight="1" x14ac:dyDescent="0.35">
      <c r="A69" s="393" t="s">
        <v>10</v>
      </c>
      <c r="B69" s="393"/>
      <c r="C69" s="393"/>
      <c r="D69" s="393"/>
      <c r="E69" s="394"/>
      <c r="F69" s="222">
        <f>SUM(F52:F65)</f>
        <v>26161.35</v>
      </c>
    </row>
    <row r="70" spans="1:6" s="226" customFormat="1" ht="15" customHeight="1" x14ac:dyDescent="0.35">
      <c r="A70" s="393" t="s">
        <v>11</v>
      </c>
      <c r="B70" s="393"/>
      <c r="C70" s="393"/>
      <c r="D70" s="393"/>
      <c r="E70" s="394"/>
      <c r="F70" s="222">
        <f>SUM(F39:F40,F49)</f>
        <v>1036.0899999999999</v>
      </c>
    </row>
    <row r="71" spans="1:6" s="226" customFormat="1" ht="15" customHeight="1" x14ac:dyDescent="0.35">
      <c r="A71" s="393" t="s">
        <v>12</v>
      </c>
      <c r="B71" s="393"/>
      <c r="C71" s="393"/>
      <c r="D71" s="393"/>
      <c r="E71" s="394"/>
      <c r="F71" s="222">
        <f>SUM(F41:F48,F50:F51)</f>
        <v>12634.58</v>
      </c>
    </row>
    <row r="72" spans="1:6" s="226" customFormat="1" ht="15" customHeight="1" x14ac:dyDescent="0.35">
      <c r="A72" s="392" t="s">
        <v>89</v>
      </c>
      <c r="B72" s="392"/>
      <c r="C72" s="392"/>
      <c r="D72" s="392"/>
      <c r="E72" s="392"/>
      <c r="F72" s="139">
        <f>SUM(F69:F71)</f>
        <v>39832.019999999997</v>
      </c>
    </row>
    <row r="73" spans="1:6" s="226" customFormat="1" ht="15" customHeight="1" x14ac:dyDescent="0.35">
      <c r="A73" s="388" t="s">
        <v>159</v>
      </c>
      <c r="B73" s="388"/>
      <c r="C73" s="388"/>
      <c r="D73" s="388"/>
      <c r="E73" s="140"/>
      <c r="F73" s="141"/>
    </row>
    <row r="74" spans="1:6" s="226" customFormat="1" ht="15" customHeight="1" x14ac:dyDescent="0.35">
      <c r="A74" s="388" t="s">
        <v>172</v>
      </c>
      <c r="B74" s="388"/>
      <c r="C74" s="388"/>
      <c r="D74" s="388"/>
      <c r="E74" s="142"/>
      <c r="F74" s="143"/>
    </row>
    <row r="75" spans="1:6" s="226" customFormat="1" ht="15" customHeight="1" x14ac:dyDescent="0.35">
      <c r="A75" s="229"/>
      <c r="B75" s="229"/>
      <c r="C75" s="229"/>
      <c r="D75" s="229"/>
      <c r="E75" s="142"/>
      <c r="F75" s="143"/>
    </row>
    <row r="76" spans="1:6" s="226" customFormat="1" ht="36.75" customHeight="1" x14ac:dyDescent="0.35">
      <c r="A76" s="389" t="s">
        <v>36</v>
      </c>
      <c r="B76" s="389"/>
      <c r="C76" s="389"/>
      <c r="D76" s="389"/>
      <c r="E76" s="389"/>
      <c r="F76" s="389"/>
    </row>
    <row r="77" spans="1:6" s="226" customFormat="1" ht="36.75" customHeight="1" x14ac:dyDescent="0.35">
      <c r="A77" s="230"/>
      <c r="B77" s="230"/>
      <c r="C77" s="230"/>
      <c r="D77" s="230"/>
      <c r="E77" s="230"/>
      <c r="F77" s="230"/>
    </row>
    <row r="78" spans="1:6" s="226" customFormat="1" ht="18.75" customHeight="1" x14ac:dyDescent="0.35">
      <c r="A78" s="7"/>
      <c r="B78" s="231"/>
      <c r="C78" s="390" t="s">
        <v>173</v>
      </c>
      <c r="D78" s="390"/>
      <c r="E78" s="390"/>
      <c r="F78" s="225"/>
    </row>
    <row r="79" spans="1:6" s="226" customFormat="1" ht="18.75" customHeight="1" x14ac:dyDescent="0.35">
      <c r="A79" s="7"/>
      <c r="B79" s="231"/>
      <c r="C79" s="231"/>
      <c r="D79" s="231"/>
      <c r="E79" s="231"/>
      <c r="F79" s="225"/>
    </row>
    <row r="80" spans="1:6" s="226" customFormat="1" ht="18.75" customHeight="1" x14ac:dyDescent="0.35">
      <c r="A80" s="7"/>
      <c r="B80" s="231"/>
      <c r="C80" s="231"/>
      <c r="D80" s="231"/>
      <c r="E80" s="231"/>
      <c r="F80" s="225"/>
    </row>
    <row r="81" spans="1:6" s="226" customFormat="1" ht="14.25" customHeight="1" x14ac:dyDescent="0.35">
      <c r="A81" s="232"/>
      <c r="B81" s="225"/>
      <c r="C81" s="381" t="s">
        <v>41</v>
      </c>
      <c r="D81" s="381"/>
      <c r="E81" s="381"/>
      <c r="F81" s="232"/>
    </row>
    <row r="82" spans="1:6" s="226" customFormat="1" ht="15.5" x14ac:dyDescent="0.35">
      <c r="A82" s="232"/>
      <c r="B82" s="225"/>
      <c r="C82" s="225"/>
      <c r="D82" s="225" t="s">
        <v>42</v>
      </c>
      <c r="E82" s="232"/>
      <c r="F82" s="232"/>
    </row>
    <row r="83" spans="1:6" s="226" customFormat="1" ht="15.5" x14ac:dyDescent="0.35">
      <c r="A83" s="232"/>
      <c r="B83" s="225"/>
      <c r="C83" s="225"/>
      <c r="D83" s="225" t="s">
        <v>37</v>
      </c>
      <c r="E83" s="232"/>
      <c r="F83" s="232"/>
    </row>
    <row r="84" spans="1:6" s="226" customFormat="1" ht="15.5" x14ac:dyDescent="0.35">
      <c r="A84" s="232"/>
      <c r="B84" s="225"/>
      <c r="C84" s="225"/>
      <c r="D84" s="7"/>
      <c r="E84" s="225"/>
      <c r="F84" s="232"/>
    </row>
    <row r="85" spans="1:6" s="3" customFormat="1" x14ac:dyDescent="0.35">
      <c r="A85" s="105"/>
      <c r="B85" s="106"/>
      <c r="C85" s="106"/>
      <c r="D85" s="107"/>
      <c r="E85" s="106"/>
      <c r="F85" s="105"/>
    </row>
    <row r="86" spans="1:6" s="3" customFormat="1" x14ac:dyDescent="0.35">
      <c r="A86" s="105"/>
      <c r="B86" s="106"/>
      <c r="C86" s="106"/>
      <c r="D86" s="107"/>
      <c r="E86" s="106"/>
      <c r="F86" s="105"/>
    </row>
  </sheetData>
  <mergeCells count="35">
    <mergeCell ref="A76:F76"/>
    <mergeCell ref="C78:E78"/>
    <mergeCell ref="C81:E81"/>
    <mergeCell ref="A30:F30"/>
    <mergeCell ref="A69:E69"/>
    <mergeCell ref="A70:E70"/>
    <mergeCell ref="A71:E71"/>
    <mergeCell ref="A72:E72"/>
    <mergeCell ref="A73:D73"/>
    <mergeCell ref="A74:D74"/>
    <mergeCell ref="A34:D34"/>
    <mergeCell ref="E34:F34"/>
    <mergeCell ref="A37:F37"/>
    <mergeCell ref="A66:E66"/>
    <mergeCell ref="A67:F67"/>
    <mergeCell ref="A68:E68"/>
    <mergeCell ref="A33:D33"/>
    <mergeCell ref="E33:F33"/>
    <mergeCell ref="A21:F21"/>
    <mergeCell ref="A22:F22"/>
    <mergeCell ref="A23:F23"/>
    <mergeCell ref="A24:F24"/>
    <mergeCell ref="A25:F25"/>
    <mergeCell ref="A26:F26"/>
    <mergeCell ref="A27:F27"/>
    <mergeCell ref="A28:F28"/>
    <mergeCell ref="A31:F31"/>
    <mergeCell ref="A32:D32"/>
    <mergeCell ref="E32:F32"/>
    <mergeCell ref="A20:F20"/>
    <mergeCell ref="A12:F12"/>
    <mergeCell ref="A13:F13"/>
    <mergeCell ref="A14:F14"/>
    <mergeCell ref="A15:F15"/>
    <mergeCell ref="A16:F16"/>
  </mergeCells>
  <pageMargins left="0.511811024" right="0.511811024" top="0.78740157499999996" bottom="0.78740157499999996" header="0.31496062000000002" footer="0.31496062000000002"/>
  <pageSetup paperSize="9" scale="72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7" shapeId="68609" r:id="rId4">
          <objectPr defaultSize="0" autoPict="0" r:id="rId5">
            <anchor moveWithCells="1" sizeWithCells="1">
              <from>
                <xdr:col>3</xdr:col>
                <xdr:colOff>476250</xdr:colOff>
                <xdr:row>2</xdr:row>
                <xdr:rowOff>165100</xdr:rowOff>
              </from>
              <to>
                <xdr:col>3</xdr:col>
                <xdr:colOff>3371850</xdr:colOff>
                <xdr:row>7</xdr:row>
                <xdr:rowOff>114300</xdr:rowOff>
              </to>
            </anchor>
          </objectPr>
        </oleObject>
      </mc:Choice>
      <mc:Fallback>
        <oleObject progId="CorelDraw.Graphic.17" shapeId="68609" r:id="rId4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66"/>
    <pageSetUpPr fitToPage="1"/>
  </sheetPr>
  <dimension ref="A1:F49"/>
  <sheetViews>
    <sheetView topLeftCell="A23" zoomScaleNormal="100" workbookViewId="0">
      <selection activeCell="C41" sqref="C41:E41"/>
    </sheetView>
  </sheetViews>
  <sheetFormatPr defaultColWidth="9.1796875" defaultRowHeight="14.5" x14ac:dyDescent="0.35"/>
  <cols>
    <col min="1" max="1" width="4.26953125" style="5" customWidth="1"/>
    <col min="2" max="2" width="13.1796875" style="6" customWidth="1"/>
    <col min="3" max="3" width="19.26953125" style="6" customWidth="1"/>
    <col min="4" max="4" width="52.7265625" style="40" customWidth="1"/>
    <col min="5" max="5" width="23" style="6" customWidth="1"/>
    <col min="6" max="6" width="15.453125" style="40" customWidth="1"/>
    <col min="7" max="16384" width="9.1796875" style="1"/>
  </cols>
  <sheetData>
    <row r="1" spans="1:6" s="262" customFormat="1" ht="15.5" x14ac:dyDescent="0.35">
      <c r="A1" s="268"/>
      <c r="B1" s="261"/>
      <c r="C1" s="261"/>
      <c r="D1" s="268"/>
      <c r="E1" s="261"/>
      <c r="F1" s="268"/>
    </row>
    <row r="2" spans="1:6" s="262" customFormat="1" ht="15.5" x14ac:dyDescent="0.35">
      <c r="A2" s="268"/>
      <c r="B2" s="261"/>
      <c r="C2" s="261"/>
      <c r="D2" s="268"/>
      <c r="E2" s="261"/>
      <c r="F2" s="268"/>
    </row>
    <row r="3" spans="1:6" s="262" customFormat="1" ht="15.5" x14ac:dyDescent="0.35">
      <c r="A3" s="268"/>
      <c r="B3" s="261"/>
      <c r="C3" s="261"/>
      <c r="D3" s="268"/>
      <c r="E3" s="261"/>
      <c r="F3" s="268"/>
    </row>
    <row r="4" spans="1:6" s="262" customFormat="1" ht="15.5" x14ac:dyDescent="0.35">
      <c r="A4" s="380" t="s">
        <v>13</v>
      </c>
      <c r="B4" s="380"/>
      <c r="C4" s="380"/>
      <c r="D4" s="380"/>
      <c r="E4" s="380"/>
      <c r="F4" s="380"/>
    </row>
    <row r="5" spans="1:6" s="262" customFormat="1" ht="15.5" x14ac:dyDescent="0.35">
      <c r="A5" s="380" t="s">
        <v>14</v>
      </c>
      <c r="B5" s="380"/>
      <c r="C5" s="380"/>
      <c r="D5" s="380"/>
      <c r="E5" s="380"/>
      <c r="F5" s="380"/>
    </row>
    <row r="6" spans="1:6" s="262" customFormat="1" ht="15.5" x14ac:dyDescent="0.35">
      <c r="A6" s="381" t="s">
        <v>15</v>
      </c>
      <c r="B6" s="381"/>
      <c r="C6" s="381"/>
      <c r="D6" s="381"/>
      <c r="E6" s="381"/>
      <c r="F6" s="381"/>
    </row>
    <row r="7" spans="1:6" s="262" customFormat="1" ht="15.5" x14ac:dyDescent="0.35">
      <c r="A7" s="380" t="s">
        <v>0</v>
      </c>
      <c r="B7" s="380"/>
      <c r="C7" s="380"/>
      <c r="D7" s="380"/>
      <c r="E7" s="380"/>
      <c r="F7" s="380"/>
    </row>
    <row r="8" spans="1:6" s="262" customFormat="1" ht="15.5" x14ac:dyDescent="0.35">
      <c r="A8" s="380" t="s">
        <v>1</v>
      </c>
      <c r="B8" s="380"/>
      <c r="C8" s="380"/>
      <c r="D8" s="380"/>
      <c r="E8" s="380"/>
      <c r="F8" s="380"/>
    </row>
    <row r="9" spans="1:6" s="262" customFormat="1" ht="15.5" x14ac:dyDescent="0.35">
      <c r="A9" s="260"/>
      <c r="B9" s="260"/>
      <c r="C9" s="260"/>
      <c r="D9" s="260"/>
      <c r="E9" s="260"/>
      <c r="F9" s="260"/>
    </row>
    <row r="10" spans="1:6" s="262" customFormat="1" ht="15.5" x14ac:dyDescent="0.35">
      <c r="A10" s="397" t="s">
        <v>16</v>
      </c>
      <c r="B10" s="397"/>
      <c r="C10" s="397"/>
      <c r="D10" s="397"/>
      <c r="E10" s="397"/>
      <c r="F10" s="397"/>
    </row>
    <row r="11" spans="1:6" s="262" customFormat="1" ht="15.5" x14ac:dyDescent="0.35">
      <c r="A11" s="397" t="s">
        <v>17</v>
      </c>
      <c r="B11" s="397"/>
      <c r="C11" s="397"/>
      <c r="D11" s="397"/>
      <c r="E11" s="397"/>
      <c r="F11" s="397"/>
    </row>
    <row r="12" spans="1:6" s="262" customFormat="1" ht="15.5" x14ac:dyDescent="0.35">
      <c r="A12" s="397" t="s">
        <v>18</v>
      </c>
      <c r="B12" s="397"/>
      <c r="C12" s="397"/>
      <c r="D12" s="397"/>
      <c r="E12" s="397"/>
      <c r="F12" s="397"/>
    </row>
    <row r="13" spans="1:6" s="262" customFormat="1" ht="15.5" x14ac:dyDescent="0.35">
      <c r="A13" s="397" t="s">
        <v>78</v>
      </c>
      <c r="B13" s="397"/>
      <c r="C13" s="397"/>
      <c r="D13" s="397"/>
      <c r="E13" s="397"/>
      <c r="F13" s="397"/>
    </row>
    <row r="14" spans="1:6" s="262" customFormat="1" ht="15.75" customHeight="1" x14ac:dyDescent="0.35">
      <c r="A14" s="400" t="s">
        <v>43</v>
      </c>
      <c r="B14" s="400"/>
      <c r="C14" s="400"/>
      <c r="D14" s="400"/>
      <c r="E14" s="400"/>
      <c r="F14" s="400"/>
    </row>
    <row r="15" spans="1:6" s="262" customFormat="1" ht="15.75" customHeight="1" x14ac:dyDescent="0.35">
      <c r="A15" s="400" t="s">
        <v>44</v>
      </c>
      <c r="B15" s="400"/>
      <c r="C15" s="400"/>
      <c r="D15" s="400"/>
      <c r="E15" s="400"/>
      <c r="F15" s="400"/>
    </row>
    <row r="16" spans="1:6" s="262" customFormat="1" ht="15.75" customHeight="1" x14ac:dyDescent="0.35">
      <c r="A16" s="400" t="s">
        <v>126</v>
      </c>
      <c r="B16" s="400"/>
      <c r="C16" s="400"/>
      <c r="D16" s="400"/>
      <c r="E16" s="400"/>
      <c r="F16" s="400"/>
    </row>
    <row r="17" spans="1:6" s="262" customFormat="1" ht="15.75" customHeight="1" x14ac:dyDescent="0.35">
      <c r="A17" s="400" t="s">
        <v>45</v>
      </c>
      <c r="B17" s="400"/>
      <c r="C17" s="400"/>
      <c r="D17" s="400"/>
      <c r="E17" s="400"/>
      <c r="F17" s="400"/>
    </row>
    <row r="18" spans="1:6" s="262" customFormat="1" ht="15.75" customHeight="1" x14ac:dyDescent="0.35">
      <c r="A18" s="400" t="s">
        <v>125</v>
      </c>
      <c r="B18" s="400"/>
      <c r="C18" s="400"/>
      <c r="D18" s="400"/>
      <c r="E18" s="400"/>
      <c r="F18" s="400"/>
    </row>
    <row r="19" spans="1:6" s="262" customFormat="1" ht="15.75" customHeight="1" x14ac:dyDescent="0.35">
      <c r="A19" s="381"/>
      <c r="B19" s="381"/>
      <c r="C19" s="381"/>
      <c r="D19" s="381"/>
      <c r="E19" s="381"/>
      <c r="F19" s="381"/>
    </row>
    <row r="20" spans="1:6" s="262" customFormat="1" ht="15.75" customHeight="1" x14ac:dyDescent="0.35">
      <c r="A20" s="397" t="s">
        <v>164</v>
      </c>
      <c r="B20" s="397"/>
      <c r="C20" s="397"/>
      <c r="D20" s="397"/>
      <c r="E20" s="397"/>
      <c r="F20" s="397"/>
    </row>
    <row r="21" spans="1:6" s="262" customFormat="1" ht="15.75" customHeight="1" x14ac:dyDescent="0.35">
      <c r="A21" s="397" t="s">
        <v>169</v>
      </c>
      <c r="B21" s="397"/>
      <c r="C21" s="397"/>
      <c r="D21" s="397"/>
      <c r="E21" s="419">
        <v>10989.61</v>
      </c>
      <c r="F21" s="419"/>
    </row>
    <row r="22" spans="1:6" s="262" customFormat="1" ht="15.75" customHeight="1" x14ac:dyDescent="0.35">
      <c r="A22" s="397" t="s">
        <v>40</v>
      </c>
      <c r="B22" s="397"/>
      <c r="C22" s="397"/>
      <c r="D22" s="397"/>
      <c r="E22" s="401">
        <f>SUM(E21:F21)</f>
        <v>10989.61</v>
      </c>
      <c r="F22" s="401"/>
    </row>
    <row r="23" spans="1:6" s="262" customFormat="1" ht="15.75" customHeight="1" x14ac:dyDescent="0.35">
      <c r="A23" s="263"/>
      <c r="B23" s="263"/>
      <c r="C23" s="263"/>
      <c r="D23" s="263"/>
      <c r="E23" s="264"/>
      <c r="F23" s="264"/>
    </row>
    <row r="24" spans="1:6" s="262" customFormat="1" ht="39" customHeight="1" x14ac:dyDescent="0.35">
      <c r="A24" s="399" t="s">
        <v>19</v>
      </c>
      <c r="B24" s="399"/>
      <c r="C24" s="399"/>
      <c r="D24" s="399"/>
      <c r="E24" s="399"/>
      <c r="F24" s="399"/>
    </row>
    <row r="25" spans="1:6" s="262" customFormat="1" ht="15" customHeight="1" x14ac:dyDescent="0.35">
      <c r="A25" s="114" t="s">
        <v>20</v>
      </c>
      <c r="B25" s="115" t="s">
        <v>2</v>
      </c>
      <c r="C25" s="115" t="s">
        <v>3</v>
      </c>
      <c r="D25" s="115" t="s">
        <v>4</v>
      </c>
      <c r="E25" s="115" t="s">
        <v>5</v>
      </c>
      <c r="F25" s="115" t="s">
        <v>6</v>
      </c>
    </row>
    <row r="26" spans="1:6" s="262" customFormat="1" ht="15.5" x14ac:dyDescent="0.35">
      <c r="A26" s="234" t="s">
        <v>21</v>
      </c>
      <c r="B26" s="235">
        <v>44441</v>
      </c>
      <c r="C26" s="200" t="s">
        <v>165</v>
      </c>
      <c r="D26" s="236" t="s">
        <v>53</v>
      </c>
      <c r="E26" s="237" t="s">
        <v>73</v>
      </c>
      <c r="F26" s="238">
        <v>5809.4</v>
      </c>
    </row>
    <row r="27" spans="1:6" s="262" customFormat="1" ht="15.5" x14ac:dyDescent="0.35">
      <c r="A27" s="234" t="s">
        <v>82</v>
      </c>
      <c r="B27" s="235">
        <v>44441</v>
      </c>
      <c r="C27" s="200" t="s">
        <v>166</v>
      </c>
      <c r="D27" s="236" t="s">
        <v>53</v>
      </c>
      <c r="E27" s="239" t="s">
        <v>67</v>
      </c>
      <c r="F27" s="238">
        <v>4917.4399999999996</v>
      </c>
    </row>
    <row r="28" spans="1:6" s="262" customFormat="1" ht="15.5" x14ac:dyDescent="0.35">
      <c r="A28" s="392" t="s">
        <v>89</v>
      </c>
      <c r="B28" s="392"/>
      <c r="C28" s="392"/>
      <c r="D28" s="392"/>
      <c r="E28" s="392"/>
      <c r="F28" s="136">
        <f>SUM(F26:F27)</f>
        <v>10726.84</v>
      </c>
    </row>
    <row r="29" spans="1:6" s="262" customFormat="1" ht="15.5" x14ac:dyDescent="0.35">
      <c r="A29" s="402"/>
      <c r="B29" s="403"/>
      <c r="C29" s="403"/>
      <c r="D29" s="403"/>
      <c r="E29" s="403"/>
      <c r="F29" s="404"/>
    </row>
    <row r="30" spans="1:6" s="262" customFormat="1" ht="15" customHeight="1" x14ac:dyDescent="0.35">
      <c r="A30" s="392" t="s">
        <v>8</v>
      </c>
      <c r="B30" s="392"/>
      <c r="C30" s="392"/>
      <c r="D30" s="392"/>
      <c r="E30" s="392"/>
      <c r="F30" s="137" t="s">
        <v>9</v>
      </c>
    </row>
    <row r="31" spans="1:6" s="262" customFormat="1" ht="15" customHeight="1" x14ac:dyDescent="0.35">
      <c r="A31" s="393" t="s">
        <v>10</v>
      </c>
      <c r="B31" s="393"/>
      <c r="C31" s="393"/>
      <c r="D31" s="393"/>
      <c r="E31" s="394"/>
      <c r="F31" s="222">
        <f>SUM(F26:F27)</f>
        <v>10726.84</v>
      </c>
    </row>
    <row r="32" spans="1:6" s="262" customFormat="1" ht="15" customHeight="1" x14ac:dyDescent="0.35">
      <c r="A32" s="393" t="s">
        <v>11</v>
      </c>
      <c r="B32" s="393"/>
      <c r="C32" s="393"/>
      <c r="D32" s="393"/>
      <c r="E32" s="394"/>
      <c r="F32" s="222">
        <v>0</v>
      </c>
    </row>
    <row r="33" spans="1:6" s="262" customFormat="1" ht="15" customHeight="1" x14ac:dyDescent="0.35">
      <c r="A33" s="393" t="s">
        <v>12</v>
      </c>
      <c r="B33" s="393"/>
      <c r="C33" s="393"/>
      <c r="D33" s="393"/>
      <c r="E33" s="394"/>
      <c r="F33" s="222">
        <v>0</v>
      </c>
    </row>
    <row r="34" spans="1:6" s="262" customFormat="1" ht="15" customHeight="1" x14ac:dyDescent="0.35">
      <c r="A34" s="392" t="s">
        <v>89</v>
      </c>
      <c r="B34" s="392"/>
      <c r="C34" s="392"/>
      <c r="D34" s="392"/>
      <c r="E34" s="392"/>
      <c r="F34" s="139">
        <f>SUM(F31:F33)</f>
        <v>10726.84</v>
      </c>
    </row>
    <row r="35" spans="1:6" s="262" customFormat="1" ht="15" customHeight="1" x14ac:dyDescent="0.35">
      <c r="A35" s="265"/>
      <c r="B35" s="265"/>
      <c r="C35" s="265"/>
      <c r="D35" s="265"/>
      <c r="E35" s="265"/>
      <c r="F35" s="258"/>
    </row>
    <row r="36" spans="1:6" s="262" customFormat="1" ht="15" customHeight="1" x14ac:dyDescent="0.35">
      <c r="A36" s="388" t="s">
        <v>171</v>
      </c>
      <c r="B36" s="388"/>
      <c r="C36" s="388"/>
      <c r="D36" s="388"/>
      <c r="E36" s="140"/>
      <c r="F36" s="141"/>
    </row>
    <row r="37" spans="1:6" s="262" customFormat="1" ht="15" customHeight="1" x14ac:dyDescent="0.35">
      <c r="A37" s="388" t="s">
        <v>170</v>
      </c>
      <c r="B37" s="388"/>
      <c r="C37" s="388"/>
      <c r="D37" s="388"/>
      <c r="E37" s="142"/>
      <c r="F37" s="143"/>
    </row>
    <row r="38" spans="1:6" s="262" customFormat="1" ht="15" customHeight="1" x14ac:dyDescent="0.35">
      <c r="A38" s="265"/>
      <c r="B38" s="265"/>
      <c r="C38" s="265"/>
      <c r="D38" s="265"/>
      <c r="E38" s="142"/>
      <c r="F38" s="143"/>
    </row>
    <row r="39" spans="1:6" s="262" customFormat="1" ht="36.75" customHeight="1" x14ac:dyDescent="0.35">
      <c r="A39" s="389" t="s">
        <v>36</v>
      </c>
      <c r="B39" s="389"/>
      <c r="C39" s="389"/>
      <c r="D39" s="389"/>
      <c r="E39" s="389"/>
      <c r="F39" s="389"/>
    </row>
    <row r="40" spans="1:6" s="262" customFormat="1" ht="36.75" customHeight="1" x14ac:dyDescent="0.35">
      <c r="A40" s="266"/>
      <c r="B40" s="266"/>
      <c r="C40" s="266"/>
      <c r="D40" s="266"/>
      <c r="E40" s="266"/>
      <c r="F40" s="266"/>
    </row>
    <row r="41" spans="1:6" s="262" customFormat="1" ht="18.75" customHeight="1" x14ac:dyDescent="0.35">
      <c r="A41" s="7"/>
      <c r="B41" s="267"/>
      <c r="C41" s="390" t="s">
        <v>173</v>
      </c>
      <c r="D41" s="390"/>
      <c r="E41" s="390"/>
      <c r="F41" s="261"/>
    </row>
    <row r="42" spans="1:6" s="262" customFormat="1" ht="18.75" customHeight="1" x14ac:dyDescent="0.35">
      <c r="A42" s="7"/>
      <c r="B42" s="267"/>
      <c r="C42" s="267"/>
      <c r="D42" s="267"/>
      <c r="E42" s="267"/>
      <c r="F42" s="261"/>
    </row>
    <row r="43" spans="1:6" s="262" customFormat="1" ht="18.75" customHeight="1" x14ac:dyDescent="0.35">
      <c r="A43" s="7"/>
      <c r="B43" s="267"/>
      <c r="C43" s="267"/>
      <c r="D43" s="267"/>
      <c r="E43" s="267"/>
      <c r="F43" s="261"/>
    </row>
    <row r="44" spans="1:6" s="262" customFormat="1" ht="14.25" customHeight="1" x14ac:dyDescent="0.35">
      <c r="A44" s="268"/>
      <c r="B44" s="261"/>
      <c r="C44" s="381" t="s">
        <v>41</v>
      </c>
      <c r="D44" s="381"/>
      <c r="E44" s="381"/>
      <c r="F44" s="268"/>
    </row>
    <row r="45" spans="1:6" s="262" customFormat="1" ht="15.5" x14ac:dyDescent="0.35">
      <c r="A45" s="268"/>
      <c r="B45" s="261"/>
      <c r="C45" s="261"/>
      <c r="D45" s="261" t="s">
        <v>42</v>
      </c>
      <c r="E45" s="268"/>
      <c r="F45" s="268"/>
    </row>
    <row r="46" spans="1:6" s="262" customFormat="1" ht="15.5" x14ac:dyDescent="0.35">
      <c r="A46" s="268"/>
      <c r="B46" s="261"/>
      <c r="C46" s="261"/>
      <c r="D46" s="261" t="s">
        <v>37</v>
      </c>
      <c r="E46" s="268"/>
      <c r="F46" s="268"/>
    </row>
    <row r="47" spans="1:6" s="262" customFormat="1" ht="15.5" x14ac:dyDescent="0.35">
      <c r="A47" s="268"/>
      <c r="B47" s="261"/>
      <c r="C47" s="261"/>
      <c r="D47" s="7"/>
      <c r="E47" s="261"/>
      <c r="F47" s="268"/>
    </row>
    <row r="48" spans="1:6" s="3" customFormat="1" x14ac:dyDescent="0.35">
      <c r="A48" s="105"/>
      <c r="B48" s="106"/>
      <c r="C48" s="106"/>
      <c r="D48" s="107"/>
      <c r="E48" s="106"/>
      <c r="F48" s="105"/>
    </row>
    <row r="49" spans="1:6" s="3" customFormat="1" x14ac:dyDescent="0.35">
      <c r="A49" s="105"/>
      <c r="B49" s="106"/>
      <c r="C49" s="106"/>
      <c r="D49" s="107"/>
      <c r="E49" s="106"/>
      <c r="F49" s="105"/>
    </row>
  </sheetData>
  <mergeCells count="33">
    <mergeCell ref="A36:D36"/>
    <mergeCell ref="A37:D37"/>
    <mergeCell ref="A39:F39"/>
    <mergeCell ref="C41:E41"/>
    <mergeCell ref="C44:E44"/>
    <mergeCell ref="A34:E34"/>
    <mergeCell ref="A22:D22"/>
    <mergeCell ref="E22:F22"/>
    <mergeCell ref="A24:F24"/>
    <mergeCell ref="A28:E28"/>
    <mergeCell ref="A29:F29"/>
    <mergeCell ref="A30:E30"/>
    <mergeCell ref="A31:E31"/>
    <mergeCell ref="A32:E32"/>
    <mergeCell ref="A33:E33"/>
    <mergeCell ref="A17:F17"/>
    <mergeCell ref="A18:F18"/>
    <mergeCell ref="A19:F19"/>
    <mergeCell ref="A20:F20"/>
    <mergeCell ref="A21:D21"/>
    <mergeCell ref="E21:F21"/>
    <mergeCell ref="A16:F16"/>
    <mergeCell ref="A4:F4"/>
    <mergeCell ref="A5:F5"/>
    <mergeCell ref="A6:F6"/>
    <mergeCell ref="A7:F7"/>
    <mergeCell ref="A8:F8"/>
    <mergeCell ref="A10:F10"/>
    <mergeCell ref="A11:F11"/>
    <mergeCell ref="A12:F12"/>
    <mergeCell ref="A13:F13"/>
    <mergeCell ref="A14:F14"/>
    <mergeCell ref="A15:F15"/>
  </mergeCells>
  <pageMargins left="0.511811024" right="0.511811024" top="0.78740157499999996" bottom="0.78740157499999996" header="0.31496062000000002" footer="0.31496062000000002"/>
  <pageSetup paperSize="9" scale="72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7" shapeId="69633" r:id="rId4">
          <objectPr defaultSize="0" autoPict="0" r:id="rId5">
            <anchor moveWithCells="1" sizeWithCells="1">
              <from>
                <xdr:col>3</xdr:col>
                <xdr:colOff>952500</xdr:colOff>
                <xdr:row>0</xdr:row>
                <xdr:rowOff>12700</xdr:rowOff>
              </from>
              <to>
                <xdr:col>3</xdr:col>
                <xdr:colOff>2743200</xdr:colOff>
                <xdr:row>2</xdr:row>
                <xdr:rowOff>184150</xdr:rowOff>
              </to>
            </anchor>
          </objectPr>
        </oleObject>
      </mc:Choice>
      <mc:Fallback>
        <oleObject progId="CorelDraw.Graphic.17" shapeId="69633" r:id="rId4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66"/>
    <pageSetUpPr fitToPage="1"/>
  </sheetPr>
  <dimension ref="A6:F90"/>
  <sheetViews>
    <sheetView topLeftCell="A45" zoomScaleNormal="100" workbookViewId="0">
      <selection activeCell="J57" sqref="J57"/>
    </sheetView>
  </sheetViews>
  <sheetFormatPr defaultColWidth="9.1796875" defaultRowHeight="14.5" x14ac:dyDescent="0.35"/>
  <cols>
    <col min="1" max="1" width="4.26953125" style="5" customWidth="1"/>
    <col min="2" max="2" width="13.1796875" style="6" customWidth="1"/>
    <col min="3" max="3" width="19.26953125" style="6" customWidth="1"/>
    <col min="4" max="4" width="52.7265625" style="40" customWidth="1"/>
    <col min="5" max="5" width="23" style="6" customWidth="1"/>
    <col min="6" max="6" width="15.453125" style="40" customWidth="1"/>
    <col min="7" max="16384" width="9.1796875" style="1"/>
  </cols>
  <sheetData>
    <row r="6" spans="1:6" s="275" customFormat="1" ht="15.5" x14ac:dyDescent="0.35">
      <c r="A6" s="281"/>
      <c r="B6" s="274"/>
      <c r="C6" s="274"/>
      <c r="D6" s="281"/>
      <c r="E6" s="274"/>
      <c r="F6" s="281"/>
    </row>
    <row r="7" spans="1:6" s="275" customFormat="1" ht="15.5" x14ac:dyDescent="0.35">
      <c r="A7" s="281"/>
      <c r="B7" s="274"/>
      <c r="C7" s="274"/>
      <c r="D7" s="281"/>
      <c r="E7" s="274"/>
      <c r="F7" s="281"/>
    </row>
    <row r="8" spans="1:6" s="275" customFormat="1" ht="15.5" x14ac:dyDescent="0.35">
      <c r="A8" s="281"/>
      <c r="B8" s="274"/>
      <c r="C8" s="274"/>
      <c r="D8" s="281"/>
      <c r="E8" s="274"/>
      <c r="F8" s="281"/>
    </row>
    <row r="9" spans="1:6" s="275" customFormat="1" ht="15.5" x14ac:dyDescent="0.35">
      <c r="A9" s="281"/>
      <c r="B9" s="274"/>
      <c r="C9" s="274"/>
      <c r="D9" s="281"/>
      <c r="E9" s="274"/>
      <c r="F9" s="281"/>
    </row>
    <row r="10" spans="1:6" s="275" customFormat="1" ht="15.5" x14ac:dyDescent="0.35">
      <c r="A10" s="281"/>
      <c r="B10" s="274"/>
      <c r="C10" s="274"/>
      <c r="D10" s="281"/>
      <c r="E10" s="274"/>
      <c r="F10" s="281"/>
    </row>
    <row r="11" spans="1:6" s="275" customFormat="1" ht="15.5" x14ac:dyDescent="0.35">
      <c r="A11" s="281"/>
      <c r="B11" s="274"/>
      <c r="C11" s="274"/>
      <c r="D11" s="281"/>
      <c r="E11" s="274"/>
      <c r="F11" s="281"/>
    </row>
    <row r="12" spans="1:6" s="275" customFormat="1" ht="15.5" x14ac:dyDescent="0.35">
      <c r="A12" s="380" t="s">
        <v>13</v>
      </c>
      <c r="B12" s="380"/>
      <c r="C12" s="380"/>
      <c r="D12" s="380"/>
      <c r="E12" s="380"/>
      <c r="F12" s="380"/>
    </row>
    <row r="13" spans="1:6" s="275" customFormat="1" ht="15.5" x14ac:dyDescent="0.35">
      <c r="A13" s="380" t="s">
        <v>14</v>
      </c>
      <c r="B13" s="380"/>
      <c r="C13" s="380"/>
      <c r="D13" s="380"/>
      <c r="E13" s="380"/>
      <c r="F13" s="380"/>
    </row>
    <row r="14" spans="1:6" s="275" customFormat="1" ht="15.5" x14ac:dyDescent="0.35">
      <c r="A14" s="381" t="s">
        <v>15</v>
      </c>
      <c r="B14" s="381"/>
      <c r="C14" s="381"/>
      <c r="D14" s="381"/>
      <c r="E14" s="381"/>
      <c r="F14" s="381"/>
    </row>
    <row r="15" spans="1:6" s="275" customFormat="1" ht="15.5" x14ac:dyDescent="0.35">
      <c r="A15" s="380" t="s">
        <v>0</v>
      </c>
      <c r="B15" s="380"/>
      <c r="C15" s="380"/>
      <c r="D15" s="380"/>
      <c r="E15" s="380"/>
      <c r="F15" s="380"/>
    </row>
    <row r="16" spans="1:6" s="275" customFormat="1" ht="15.5" x14ac:dyDescent="0.35">
      <c r="A16" s="380" t="s">
        <v>1</v>
      </c>
      <c r="B16" s="380"/>
      <c r="C16" s="380"/>
      <c r="D16" s="380"/>
      <c r="E16" s="380"/>
      <c r="F16" s="380"/>
    </row>
    <row r="17" spans="1:6" s="275" customFormat="1" ht="15.5" x14ac:dyDescent="0.35">
      <c r="A17" s="273"/>
      <c r="B17" s="273"/>
      <c r="C17" s="273"/>
      <c r="D17" s="273"/>
      <c r="E17" s="273"/>
      <c r="F17" s="273"/>
    </row>
    <row r="18" spans="1:6" s="275" customFormat="1" ht="15.5" x14ac:dyDescent="0.35">
      <c r="A18" s="273"/>
      <c r="B18" s="273"/>
      <c r="C18" s="273"/>
      <c r="D18" s="273"/>
      <c r="E18" s="273"/>
      <c r="F18" s="273"/>
    </row>
    <row r="19" spans="1:6" s="275" customFormat="1" ht="15.5" x14ac:dyDescent="0.35">
      <c r="A19" s="273"/>
      <c r="B19" s="273"/>
      <c r="C19" s="273"/>
      <c r="D19" s="273"/>
      <c r="E19" s="273"/>
      <c r="F19" s="273"/>
    </row>
    <row r="20" spans="1:6" s="275" customFormat="1" ht="15.5" x14ac:dyDescent="0.35">
      <c r="A20" s="397" t="s">
        <v>16</v>
      </c>
      <c r="B20" s="397"/>
      <c r="C20" s="397"/>
      <c r="D20" s="397"/>
      <c r="E20" s="397"/>
      <c r="F20" s="397"/>
    </row>
    <row r="21" spans="1:6" s="275" customFormat="1" ht="15.5" x14ac:dyDescent="0.35">
      <c r="A21" s="397" t="s">
        <v>17</v>
      </c>
      <c r="B21" s="397"/>
      <c r="C21" s="397"/>
      <c r="D21" s="397"/>
      <c r="E21" s="397"/>
      <c r="F21" s="397"/>
    </row>
    <row r="22" spans="1:6" s="275" customFormat="1" ht="15.5" x14ac:dyDescent="0.35">
      <c r="A22" s="397" t="s">
        <v>18</v>
      </c>
      <c r="B22" s="397"/>
      <c r="C22" s="397"/>
      <c r="D22" s="397"/>
      <c r="E22" s="397"/>
      <c r="F22" s="397"/>
    </row>
    <row r="23" spans="1:6" s="275" customFormat="1" ht="15.5" x14ac:dyDescent="0.35">
      <c r="A23" s="397" t="s">
        <v>78</v>
      </c>
      <c r="B23" s="397"/>
      <c r="C23" s="397"/>
      <c r="D23" s="397"/>
      <c r="E23" s="397"/>
      <c r="F23" s="397"/>
    </row>
    <row r="24" spans="1:6" s="275" customFormat="1" ht="15.75" customHeight="1" x14ac:dyDescent="0.35">
      <c r="A24" s="400" t="s">
        <v>43</v>
      </c>
      <c r="B24" s="400"/>
      <c r="C24" s="400"/>
      <c r="D24" s="400"/>
      <c r="E24" s="400"/>
      <c r="F24" s="400"/>
    </row>
    <row r="25" spans="1:6" s="275" customFormat="1" ht="15.75" customHeight="1" x14ac:dyDescent="0.35">
      <c r="A25" s="400" t="s">
        <v>44</v>
      </c>
      <c r="B25" s="400"/>
      <c r="C25" s="400"/>
      <c r="D25" s="400"/>
      <c r="E25" s="400"/>
      <c r="F25" s="400"/>
    </row>
    <row r="26" spans="1:6" s="275" customFormat="1" ht="15.75" customHeight="1" x14ac:dyDescent="0.35">
      <c r="A26" s="400" t="s">
        <v>126</v>
      </c>
      <c r="B26" s="400"/>
      <c r="C26" s="400"/>
      <c r="D26" s="400"/>
      <c r="E26" s="400"/>
      <c r="F26" s="400"/>
    </row>
    <row r="27" spans="1:6" s="275" customFormat="1" ht="15.75" customHeight="1" x14ac:dyDescent="0.35">
      <c r="A27" s="400" t="s">
        <v>45</v>
      </c>
      <c r="B27" s="400"/>
      <c r="C27" s="400"/>
      <c r="D27" s="400"/>
      <c r="E27" s="400"/>
      <c r="F27" s="400"/>
    </row>
    <row r="28" spans="1:6" s="275" customFormat="1" ht="15.75" customHeight="1" x14ac:dyDescent="0.35">
      <c r="A28" s="400" t="s">
        <v>125</v>
      </c>
      <c r="B28" s="400"/>
      <c r="C28" s="400"/>
      <c r="D28" s="400"/>
      <c r="E28" s="400"/>
      <c r="F28" s="400"/>
    </row>
    <row r="29" spans="1:6" s="287" customFormat="1" ht="15.75" customHeight="1" x14ac:dyDescent="0.35">
      <c r="A29" s="290"/>
      <c r="B29" s="290"/>
      <c r="C29" s="290"/>
      <c r="D29" s="290"/>
      <c r="E29" s="290"/>
      <c r="F29" s="290"/>
    </row>
    <row r="30" spans="1:6" s="275" customFormat="1" ht="15.75" customHeight="1" x14ac:dyDescent="0.35">
      <c r="A30" s="281"/>
      <c r="B30" s="281"/>
      <c r="C30" s="281"/>
      <c r="D30" s="281"/>
      <c r="E30" s="281"/>
      <c r="F30" s="281"/>
    </row>
    <row r="31" spans="1:6" s="275" customFormat="1" ht="15.75" customHeight="1" x14ac:dyDescent="0.35">
      <c r="A31" s="381"/>
      <c r="B31" s="381"/>
      <c r="C31" s="381"/>
      <c r="D31" s="381"/>
      <c r="E31" s="381"/>
      <c r="F31" s="381"/>
    </row>
    <row r="32" spans="1:6" s="275" customFormat="1" ht="15.75" customHeight="1" x14ac:dyDescent="0.35">
      <c r="A32" s="397" t="s">
        <v>174</v>
      </c>
      <c r="B32" s="397"/>
      <c r="C32" s="397"/>
      <c r="D32" s="397"/>
      <c r="E32" s="397"/>
      <c r="F32" s="397"/>
    </row>
    <row r="33" spans="1:6" s="275" customFormat="1" ht="15.75" customHeight="1" x14ac:dyDescent="0.35">
      <c r="A33" s="397" t="s">
        <v>177</v>
      </c>
      <c r="B33" s="397"/>
      <c r="C33" s="397"/>
      <c r="D33" s="397"/>
      <c r="E33" s="419">
        <v>31551.82</v>
      </c>
      <c r="F33" s="419"/>
    </row>
    <row r="34" spans="1:6" s="284" customFormat="1" ht="15.75" customHeight="1" x14ac:dyDescent="0.35">
      <c r="A34" s="397" t="s">
        <v>177</v>
      </c>
      <c r="B34" s="397"/>
      <c r="C34" s="397"/>
      <c r="D34" s="397"/>
      <c r="E34" s="285">
        <v>9616.7900000000009</v>
      </c>
      <c r="F34" s="285"/>
    </row>
    <row r="35" spans="1:6" s="275" customFormat="1" ht="15.75" customHeight="1" x14ac:dyDescent="0.35">
      <c r="A35" s="397" t="s">
        <v>127</v>
      </c>
      <c r="B35" s="397"/>
      <c r="C35" s="397"/>
      <c r="D35" s="397"/>
      <c r="E35" s="398">
        <v>69.150000000000006</v>
      </c>
      <c r="F35" s="398"/>
    </row>
    <row r="36" spans="1:6" s="275" customFormat="1" ht="15.75" customHeight="1" x14ac:dyDescent="0.35">
      <c r="A36" s="397" t="s">
        <v>40</v>
      </c>
      <c r="B36" s="397"/>
      <c r="C36" s="397"/>
      <c r="D36" s="397"/>
      <c r="E36" s="401">
        <f>SUM(E33:F35)</f>
        <v>41237.760000000002</v>
      </c>
      <c r="F36" s="401"/>
    </row>
    <row r="37" spans="1:6" s="287" customFormat="1" ht="15.75" customHeight="1" x14ac:dyDescent="0.35">
      <c r="A37" s="288"/>
      <c r="B37" s="288"/>
      <c r="C37" s="288"/>
      <c r="D37" s="288"/>
      <c r="E37" s="291"/>
      <c r="F37" s="291"/>
    </row>
    <row r="38" spans="1:6" s="275" customFormat="1" ht="15.75" customHeight="1" x14ac:dyDescent="0.35">
      <c r="A38" s="276"/>
      <c r="B38" s="276"/>
      <c r="C38" s="276"/>
      <c r="D38" s="276"/>
      <c r="E38" s="282"/>
      <c r="F38" s="282"/>
    </row>
    <row r="39" spans="1:6" s="275" customFormat="1" ht="15.75" customHeight="1" x14ac:dyDescent="0.35">
      <c r="A39" s="276"/>
      <c r="B39" s="276"/>
      <c r="C39" s="276"/>
      <c r="D39" s="276"/>
      <c r="E39" s="277"/>
      <c r="F39" s="277"/>
    </row>
    <row r="40" spans="1:6" s="275" customFormat="1" ht="39" customHeight="1" x14ac:dyDescent="0.35">
      <c r="A40" s="399" t="s">
        <v>19</v>
      </c>
      <c r="B40" s="399"/>
      <c r="C40" s="399"/>
      <c r="D40" s="399"/>
      <c r="E40" s="399"/>
      <c r="F40" s="399"/>
    </row>
    <row r="41" spans="1:6" s="275" customFormat="1" ht="15" customHeight="1" x14ac:dyDescent="0.35">
      <c r="A41" s="114" t="s">
        <v>20</v>
      </c>
      <c r="B41" s="115" t="s">
        <v>2</v>
      </c>
      <c r="C41" s="115" t="s">
        <v>3</v>
      </c>
      <c r="D41" s="115" t="s">
        <v>4</v>
      </c>
      <c r="E41" s="115" t="s">
        <v>5</v>
      </c>
      <c r="F41" s="115" t="s">
        <v>6</v>
      </c>
    </row>
    <row r="42" spans="1:6" s="275" customFormat="1" ht="15.5" x14ac:dyDescent="0.35">
      <c r="A42" s="234" t="s">
        <v>21</v>
      </c>
      <c r="B42" s="235">
        <v>44475</v>
      </c>
      <c r="C42" s="200">
        <v>74837</v>
      </c>
      <c r="D42" s="240" t="s">
        <v>93</v>
      </c>
      <c r="E42" s="241" t="s">
        <v>102</v>
      </c>
      <c r="F42" s="238">
        <v>306.48</v>
      </c>
    </row>
    <row r="43" spans="1:6" s="283" customFormat="1" ht="15.5" x14ac:dyDescent="0.35">
      <c r="A43" s="234" t="s">
        <v>82</v>
      </c>
      <c r="B43" s="235">
        <v>44482</v>
      </c>
      <c r="C43" s="200" t="s">
        <v>135</v>
      </c>
      <c r="D43" s="240" t="s">
        <v>175</v>
      </c>
      <c r="E43" s="241" t="s">
        <v>99</v>
      </c>
      <c r="F43" s="238">
        <v>800.61</v>
      </c>
    </row>
    <row r="44" spans="1:6" s="283" customFormat="1" ht="15.5" x14ac:dyDescent="0.35">
      <c r="A44" s="234" t="s">
        <v>22</v>
      </c>
      <c r="B44" s="235">
        <v>44482</v>
      </c>
      <c r="C44" s="200">
        <v>41378</v>
      </c>
      <c r="D44" s="240" t="s">
        <v>176</v>
      </c>
      <c r="E44" s="241" t="s">
        <v>102</v>
      </c>
      <c r="F44" s="238">
        <v>181.88</v>
      </c>
    </row>
    <row r="45" spans="1:6" s="283" customFormat="1" ht="15.5" x14ac:dyDescent="0.35">
      <c r="A45" s="234" t="s">
        <v>23</v>
      </c>
      <c r="B45" s="286">
        <v>44483</v>
      </c>
      <c r="C45" s="245">
        <v>202100000006459</v>
      </c>
      <c r="D45" s="246" t="s">
        <v>72</v>
      </c>
      <c r="E45" s="247" t="s">
        <v>46</v>
      </c>
      <c r="F45" s="238">
        <v>1200</v>
      </c>
    </row>
    <row r="46" spans="1:6" s="283" customFormat="1" ht="15.5" x14ac:dyDescent="0.35">
      <c r="A46" s="234" t="s">
        <v>83</v>
      </c>
      <c r="B46" s="235">
        <v>44484</v>
      </c>
      <c r="C46" s="200">
        <v>266672</v>
      </c>
      <c r="D46" s="240" t="s">
        <v>76</v>
      </c>
      <c r="E46" s="237" t="s">
        <v>46</v>
      </c>
      <c r="F46" s="238">
        <v>85.65</v>
      </c>
    </row>
    <row r="47" spans="1:6" s="283" customFormat="1" ht="15.5" x14ac:dyDescent="0.35">
      <c r="A47" s="234" t="s">
        <v>84</v>
      </c>
      <c r="B47" s="235">
        <v>44484</v>
      </c>
      <c r="C47" s="200">
        <v>263729</v>
      </c>
      <c r="D47" s="240" t="s">
        <v>77</v>
      </c>
      <c r="E47" s="237" t="s">
        <v>46</v>
      </c>
      <c r="F47" s="238">
        <v>180.35</v>
      </c>
    </row>
    <row r="48" spans="1:6" s="283" customFormat="1" ht="15.5" x14ac:dyDescent="0.35">
      <c r="A48" s="234" t="s">
        <v>85</v>
      </c>
      <c r="B48" s="235">
        <v>44487</v>
      </c>
      <c r="C48" s="242" t="s">
        <v>48</v>
      </c>
      <c r="D48" s="243" t="s">
        <v>49</v>
      </c>
      <c r="E48" s="244" t="s">
        <v>46</v>
      </c>
      <c r="F48" s="238">
        <v>2000</v>
      </c>
    </row>
    <row r="49" spans="1:6" s="283" customFormat="1" ht="15.5" x14ac:dyDescent="0.35">
      <c r="A49" s="234" t="s">
        <v>86</v>
      </c>
      <c r="B49" s="235">
        <v>44489</v>
      </c>
      <c r="C49" s="200">
        <v>2125</v>
      </c>
      <c r="D49" s="201" t="s">
        <v>58</v>
      </c>
      <c r="E49" s="200" t="s">
        <v>46</v>
      </c>
      <c r="F49" s="238">
        <v>220</v>
      </c>
    </row>
    <row r="50" spans="1:6" s="283" customFormat="1" ht="15.5" x14ac:dyDescent="0.35">
      <c r="A50" s="234" t="s">
        <v>87</v>
      </c>
      <c r="B50" s="235">
        <v>44494</v>
      </c>
      <c r="C50" s="200">
        <v>13989</v>
      </c>
      <c r="D50" s="240" t="s">
        <v>146</v>
      </c>
      <c r="E50" s="237" t="s">
        <v>47</v>
      </c>
      <c r="F50" s="238">
        <v>248.92</v>
      </c>
    </row>
    <row r="51" spans="1:6" s="283" customFormat="1" ht="24" x14ac:dyDescent="0.35">
      <c r="A51" s="234" t="s">
        <v>24</v>
      </c>
      <c r="B51" s="235">
        <v>44495</v>
      </c>
      <c r="C51" s="272" t="s">
        <v>59</v>
      </c>
      <c r="D51" s="201" t="s">
        <v>60</v>
      </c>
      <c r="E51" s="200" t="s">
        <v>46</v>
      </c>
      <c r="F51" s="238">
        <v>224.2</v>
      </c>
    </row>
    <row r="52" spans="1:6" s="283" customFormat="1" ht="24" x14ac:dyDescent="0.35">
      <c r="A52" s="234" t="s">
        <v>25</v>
      </c>
      <c r="B52" s="235">
        <v>44495</v>
      </c>
      <c r="C52" s="272" t="s">
        <v>59</v>
      </c>
      <c r="D52" s="201" t="s">
        <v>61</v>
      </c>
      <c r="E52" s="200" t="s">
        <v>46</v>
      </c>
      <c r="F52" s="238">
        <v>2000</v>
      </c>
    </row>
    <row r="53" spans="1:6" s="283" customFormat="1" ht="15.5" x14ac:dyDescent="0.35">
      <c r="A53" s="234" t="s">
        <v>26</v>
      </c>
      <c r="B53" s="235">
        <v>44495</v>
      </c>
      <c r="C53" s="200">
        <v>125036</v>
      </c>
      <c r="D53" s="201" t="s">
        <v>64</v>
      </c>
      <c r="E53" s="200" t="s">
        <v>46</v>
      </c>
      <c r="F53" s="238">
        <v>2659.5</v>
      </c>
    </row>
    <row r="54" spans="1:6" s="275" customFormat="1" ht="15.5" x14ac:dyDescent="0.35">
      <c r="A54" s="234" t="s">
        <v>27</v>
      </c>
      <c r="B54" s="235">
        <v>44495</v>
      </c>
      <c r="C54" s="200">
        <v>125037</v>
      </c>
      <c r="D54" s="201" t="s">
        <v>64</v>
      </c>
      <c r="E54" s="200" t="s">
        <v>46</v>
      </c>
      <c r="F54" s="238">
        <v>4009.93</v>
      </c>
    </row>
    <row r="55" spans="1:6" s="275" customFormat="1" ht="15.5" x14ac:dyDescent="0.35">
      <c r="A55" s="234" t="s">
        <v>28</v>
      </c>
      <c r="B55" s="235">
        <v>44496</v>
      </c>
      <c r="C55" s="200">
        <v>13368</v>
      </c>
      <c r="D55" s="240" t="s">
        <v>167</v>
      </c>
      <c r="E55" s="241" t="s">
        <v>102</v>
      </c>
      <c r="F55" s="238">
        <v>375</v>
      </c>
    </row>
    <row r="56" spans="1:6" s="275" customFormat="1" ht="15.5" x14ac:dyDescent="0.35">
      <c r="A56" s="234" t="s">
        <v>29</v>
      </c>
      <c r="B56" s="235">
        <v>44498</v>
      </c>
      <c r="C56" s="247" t="s">
        <v>57</v>
      </c>
      <c r="D56" s="201" t="s">
        <v>70</v>
      </c>
      <c r="E56" s="200" t="s">
        <v>73</v>
      </c>
      <c r="F56" s="238">
        <v>2003.94</v>
      </c>
    </row>
    <row r="57" spans="1:6" s="275" customFormat="1" ht="15.5" x14ac:dyDescent="0.35">
      <c r="A57" s="234" t="s">
        <v>30</v>
      </c>
      <c r="B57" s="235">
        <v>44498</v>
      </c>
      <c r="C57" s="247" t="s">
        <v>57</v>
      </c>
      <c r="D57" s="201" t="s">
        <v>149</v>
      </c>
      <c r="E57" s="200" t="s">
        <v>73</v>
      </c>
      <c r="F57" s="238">
        <v>1532.56</v>
      </c>
    </row>
    <row r="58" spans="1:6" s="275" customFormat="1" ht="15.5" x14ac:dyDescent="0.35">
      <c r="A58" s="234" t="s">
        <v>31</v>
      </c>
      <c r="B58" s="235">
        <v>44498</v>
      </c>
      <c r="C58" s="247" t="s">
        <v>57</v>
      </c>
      <c r="D58" s="201" t="s">
        <v>168</v>
      </c>
      <c r="E58" s="200" t="s">
        <v>73</v>
      </c>
      <c r="F58" s="238">
        <v>3603.68</v>
      </c>
    </row>
    <row r="59" spans="1:6" s="275" customFormat="1" ht="15.5" x14ac:dyDescent="0.35">
      <c r="A59" s="234" t="s">
        <v>32</v>
      </c>
      <c r="B59" s="235">
        <v>44498</v>
      </c>
      <c r="C59" s="247" t="s">
        <v>57</v>
      </c>
      <c r="D59" s="248" t="s">
        <v>52</v>
      </c>
      <c r="E59" s="200" t="s">
        <v>73</v>
      </c>
      <c r="F59" s="238">
        <v>1476.56</v>
      </c>
    </row>
    <row r="60" spans="1:6" s="275" customFormat="1" ht="15.5" x14ac:dyDescent="0.35">
      <c r="A60" s="234" t="s">
        <v>33</v>
      </c>
      <c r="B60" s="235">
        <v>44498</v>
      </c>
      <c r="C60" s="241" t="s">
        <v>57</v>
      </c>
      <c r="D60" s="236" t="s">
        <v>63</v>
      </c>
      <c r="E60" s="237" t="s">
        <v>73</v>
      </c>
      <c r="F60" s="238">
        <v>1532.56</v>
      </c>
    </row>
    <row r="61" spans="1:6" s="275" customFormat="1" ht="15.5" x14ac:dyDescent="0.35">
      <c r="A61" s="234" t="s">
        <v>34</v>
      </c>
      <c r="B61" s="235">
        <v>44498</v>
      </c>
      <c r="C61" s="241" t="s">
        <v>57</v>
      </c>
      <c r="D61" s="236" t="s">
        <v>157</v>
      </c>
      <c r="E61" s="237" t="s">
        <v>73</v>
      </c>
      <c r="F61" s="238">
        <v>1263.2</v>
      </c>
    </row>
    <row r="62" spans="1:6" s="275" customFormat="1" ht="15.5" x14ac:dyDescent="0.35">
      <c r="A62" s="234" t="s">
        <v>35</v>
      </c>
      <c r="B62" s="235">
        <v>44498</v>
      </c>
      <c r="C62" s="241" t="s">
        <v>57</v>
      </c>
      <c r="D62" s="236" t="s">
        <v>55</v>
      </c>
      <c r="E62" s="237" t="s">
        <v>73</v>
      </c>
      <c r="F62" s="238">
        <v>1729.12</v>
      </c>
    </row>
    <row r="63" spans="1:6" s="275" customFormat="1" ht="15.5" x14ac:dyDescent="0.35">
      <c r="A63" s="234" t="s">
        <v>38</v>
      </c>
      <c r="B63" s="235">
        <v>44498</v>
      </c>
      <c r="C63" s="241" t="s">
        <v>57</v>
      </c>
      <c r="D63" s="249" t="s">
        <v>56</v>
      </c>
      <c r="E63" s="237" t="s">
        <v>73</v>
      </c>
      <c r="F63" s="238">
        <v>1496.25</v>
      </c>
    </row>
    <row r="64" spans="1:6" s="275" customFormat="1" ht="15.5" x14ac:dyDescent="0.35">
      <c r="A64" s="234" t="s">
        <v>39</v>
      </c>
      <c r="B64" s="235">
        <v>44498</v>
      </c>
      <c r="C64" s="241" t="s">
        <v>57</v>
      </c>
      <c r="D64" s="249" t="s">
        <v>71</v>
      </c>
      <c r="E64" s="237" t="s">
        <v>73</v>
      </c>
      <c r="F64" s="238">
        <v>1213.06</v>
      </c>
    </row>
    <row r="65" spans="1:6" s="275" customFormat="1" ht="15.5" x14ac:dyDescent="0.35">
      <c r="A65" s="234" t="s">
        <v>94</v>
      </c>
      <c r="B65" s="235">
        <v>44498</v>
      </c>
      <c r="C65" s="241" t="s">
        <v>65</v>
      </c>
      <c r="D65" s="240" t="s">
        <v>66</v>
      </c>
      <c r="E65" s="241" t="s">
        <v>67</v>
      </c>
      <c r="F65" s="238">
        <v>187.26</v>
      </c>
    </row>
    <row r="66" spans="1:6" s="275" customFormat="1" ht="15.5" x14ac:dyDescent="0.35">
      <c r="A66" s="234" t="s">
        <v>111</v>
      </c>
      <c r="B66" s="235">
        <v>44498</v>
      </c>
      <c r="C66" s="241" t="s">
        <v>116</v>
      </c>
      <c r="D66" s="240" t="s">
        <v>66</v>
      </c>
      <c r="E66" s="241" t="s">
        <v>67</v>
      </c>
      <c r="F66" s="238">
        <v>247.65</v>
      </c>
    </row>
    <row r="67" spans="1:6" s="275" customFormat="1" ht="15.5" x14ac:dyDescent="0.35">
      <c r="A67" s="234" t="s">
        <v>138</v>
      </c>
      <c r="B67" s="235">
        <v>44498</v>
      </c>
      <c r="C67" s="250" t="s">
        <v>91</v>
      </c>
      <c r="D67" s="236" t="s">
        <v>92</v>
      </c>
      <c r="E67" s="239" t="s">
        <v>67</v>
      </c>
      <c r="F67" s="238">
        <v>6565.99</v>
      </c>
    </row>
    <row r="68" spans="1:6" s="275" customFormat="1" ht="15.5" x14ac:dyDescent="0.35">
      <c r="A68" s="234" t="s">
        <v>139</v>
      </c>
      <c r="B68" s="235">
        <v>44498</v>
      </c>
      <c r="C68" s="241" t="s">
        <v>68</v>
      </c>
      <c r="D68" s="249" t="s">
        <v>69</v>
      </c>
      <c r="E68" s="237" t="s">
        <v>67</v>
      </c>
      <c r="F68" s="238">
        <v>1498.07</v>
      </c>
    </row>
    <row r="69" spans="1:6" s="275" customFormat="1" ht="15.5" x14ac:dyDescent="0.35">
      <c r="A69" s="392" t="s">
        <v>89</v>
      </c>
      <c r="B69" s="392"/>
      <c r="C69" s="392"/>
      <c r="D69" s="392"/>
      <c r="E69" s="392"/>
      <c r="F69" s="136">
        <f>SUM(F42:F68)</f>
        <v>38842.420000000006</v>
      </c>
    </row>
    <row r="70" spans="1:6" s="275" customFormat="1" ht="15.5" x14ac:dyDescent="0.35">
      <c r="A70" s="402"/>
      <c r="B70" s="403"/>
      <c r="C70" s="403"/>
      <c r="D70" s="403"/>
      <c r="E70" s="403"/>
      <c r="F70" s="404"/>
    </row>
    <row r="71" spans="1:6" s="275" customFormat="1" ht="15" customHeight="1" x14ac:dyDescent="0.35">
      <c r="A71" s="392" t="s">
        <v>8</v>
      </c>
      <c r="B71" s="392"/>
      <c r="C71" s="392"/>
      <c r="D71" s="392"/>
      <c r="E71" s="392"/>
      <c r="F71" s="137" t="s">
        <v>9</v>
      </c>
    </row>
    <row r="72" spans="1:6" s="275" customFormat="1" ht="15" customHeight="1" x14ac:dyDescent="0.35">
      <c r="A72" s="393" t="s">
        <v>10</v>
      </c>
      <c r="B72" s="393"/>
      <c r="C72" s="393"/>
      <c r="D72" s="393"/>
      <c r="E72" s="394"/>
      <c r="F72" s="222">
        <f>SUM(F43,F56:F68)</f>
        <v>25150.510000000002</v>
      </c>
    </row>
    <row r="73" spans="1:6" s="275" customFormat="1" ht="15" customHeight="1" x14ac:dyDescent="0.35">
      <c r="A73" s="393" t="s">
        <v>11</v>
      </c>
      <c r="B73" s="393"/>
      <c r="C73" s="393"/>
      <c r="D73" s="393"/>
      <c r="E73" s="394"/>
      <c r="F73" s="222">
        <f>SUM(F42,F44,F50,F55)</f>
        <v>1112.28</v>
      </c>
    </row>
    <row r="74" spans="1:6" s="275" customFormat="1" ht="15" customHeight="1" x14ac:dyDescent="0.35">
      <c r="A74" s="393" t="s">
        <v>12</v>
      </c>
      <c r="B74" s="393"/>
      <c r="C74" s="393"/>
      <c r="D74" s="393"/>
      <c r="E74" s="394"/>
      <c r="F74" s="222">
        <f>SUM(F45:F49,F51:F54)</f>
        <v>12579.630000000001</v>
      </c>
    </row>
    <row r="75" spans="1:6" s="275" customFormat="1" ht="15" customHeight="1" x14ac:dyDescent="0.35">
      <c r="A75" s="392" t="s">
        <v>89</v>
      </c>
      <c r="B75" s="392"/>
      <c r="C75" s="392"/>
      <c r="D75" s="392"/>
      <c r="E75" s="392"/>
      <c r="F75" s="139">
        <f>SUM(F72:F74)</f>
        <v>38842.42</v>
      </c>
    </row>
    <row r="76" spans="1:6" s="275" customFormat="1" ht="15" customHeight="1" x14ac:dyDescent="0.35">
      <c r="A76" s="388" t="s">
        <v>159</v>
      </c>
      <c r="B76" s="388"/>
      <c r="C76" s="388"/>
      <c r="D76" s="388"/>
      <c r="E76" s="140"/>
      <c r="F76" s="141"/>
    </row>
    <row r="77" spans="1:6" s="275" customFormat="1" ht="15" customHeight="1" x14ac:dyDescent="0.35">
      <c r="A77" s="388" t="s">
        <v>178</v>
      </c>
      <c r="B77" s="388"/>
      <c r="C77" s="388"/>
      <c r="D77" s="388"/>
      <c r="E77" s="142"/>
      <c r="F77" s="143"/>
    </row>
    <row r="78" spans="1:6" s="287" customFormat="1" ht="15" customHeight="1" x14ac:dyDescent="0.35">
      <c r="A78" s="289"/>
      <c r="B78" s="289"/>
      <c r="C78" s="289"/>
      <c r="D78" s="289"/>
      <c r="E78" s="142"/>
      <c r="F78" s="143"/>
    </row>
    <row r="79" spans="1:6" s="275" customFormat="1" ht="15" customHeight="1" x14ac:dyDescent="0.35">
      <c r="A79" s="278"/>
      <c r="B79" s="278"/>
      <c r="C79" s="278"/>
      <c r="D79" s="278"/>
      <c r="E79" s="142"/>
      <c r="F79" s="143"/>
    </row>
    <row r="80" spans="1:6" s="275" customFormat="1" ht="36.75" customHeight="1" x14ac:dyDescent="0.35">
      <c r="A80" s="389" t="s">
        <v>36</v>
      </c>
      <c r="B80" s="389"/>
      <c r="C80" s="389"/>
      <c r="D80" s="389"/>
      <c r="E80" s="389"/>
      <c r="F80" s="389"/>
    </row>
    <row r="81" spans="1:6" s="275" customFormat="1" ht="36.75" customHeight="1" x14ac:dyDescent="0.35">
      <c r="A81" s="279"/>
      <c r="B81" s="279"/>
      <c r="C81" s="279"/>
      <c r="D81" s="279"/>
      <c r="E81" s="279"/>
      <c r="F81" s="279"/>
    </row>
    <row r="82" spans="1:6" s="275" customFormat="1" ht="18.75" customHeight="1" x14ac:dyDescent="0.35">
      <c r="A82" s="7"/>
      <c r="B82" s="280"/>
      <c r="C82" s="390" t="s">
        <v>179</v>
      </c>
      <c r="D82" s="390"/>
      <c r="E82" s="390"/>
      <c r="F82" s="274"/>
    </row>
    <row r="83" spans="1:6" s="275" customFormat="1" ht="18.75" customHeight="1" x14ac:dyDescent="0.35">
      <c r="A83" s="7"/>
      <c r="B83" s="280"/>
      <c r="C83" s="280"/>
      <c r="D83" s="280"/>
      <c r="E83" s="280"/>
      <c r="F83" s="274"/>
    </row>
    <row r="84" spans="1:6" s="275" customFormat="1" ht="18.75" customHeight="1" x14ac:dyDescent="0.35">
      <c r="A84" s="7"/>
      <c r="B84" s="280"/>
      <c r="C84" s="280"/>
      <c r="D84" s="280"/>
      <c r="E84" s="280"/>
      <c r="F84" s="274"/>
    </row>
    <row r="85" spans="1:6" s="275" customFormat="1" ht="14.25" customHeight="1" x14ac:dyDescent="0.35">
      <c r="A85" s="281"/>
      <c r="B85" s="274"/>
      <c r="C85" s="381" t="s">
        <v>41</v>
      </c>
      <c r="D85" s="381"/>
      <c r="E85" s="381"/>
      <c r="F85" s="281"/>
    </row>
    <row r="86" spans="1:6" s="275" customFormat="1" ht="15.5" x14ac:dyDescent="0.35">
      <c r="A86" s="281"/>
      <c r="B86" s="274"/>
      <c r="C86" s="274"/>
      <c r="D86" s="274" t="s">
        <v>42</v>
      </c>
      <c r="E86" s="281"/>
      <c r="F86" s="281"/>
    </row>
    <row r="87" spans="1:6" s="275" customFormat="1" ht="15.5" x14ac:dyDescent="0.35">
      <c r="A87" s="281"/>
      <c r="B87" s="274"/>
      <c r="C87" s="274"/>
      <c r="D87" s="274" t="s">
        <v>37</v>
      </c>
      <c r="E87" s="281"/>
      <c r="F87" s="281"/>
    </row>
    <row r="88" spans="1:6" s="275" customFormat="1" ht="15.5" x14ac:dyDescent="0.35">
      <c r="A88" s="281"/>
      <c r="B88" s="274"/>
      <c r="C88" s="274"/>
      <c r="D88" s="7"/>
      <c r="E88" s="274"/>
      <c r="F88" s="281"/>
    </row>
    <row r="89" spans="1:6" s="3" customFormat="1" x14ac:dyDescent="0.35">
      <c r="A89" s="105"/>
      <c r="B89" s="106"/>
      <c r="C89" s="106"/>
      <c r="D89" s="107"/>
      <c r="E89" s="106"/>
      <c r="F89" s="105"/>
    </row>
    <row r="90" spans="1:6" s="3" customFormat="1" x14ac:dyDescent="0.35">
      <c r="A90" s="105"/>
      <c r="B90" s="106"/>
      <c r="C90" s="106"/>
      <c r="D90" s="107"/>
      <c r="E90" s="106"/>
      <c r="F90" s="105"/>
    </row>
  </sheetData>
  <mergeCells count="36">
    <mergeCell ref="A34:D34"/>
    <mergeCell ref="A76:D76"/>
    <mergeCell ref="A77:D77"/>
    <mergeCell ref="A80:F80"/>
    <mergeCell ref="C82:E82"/>
    <mergeCell ref="C85:E85"/>
    <mergeCell ref="A75:E75"/>
    <mergeCell ref="A35:D35"/>
    <mergeCell ref="E35:F35"/>
    <mergeCell ref="A36:D36"/>
    <mergeCell ref="E36:F36"/>
    <mergeCell ref="A40:F40"/>
    <mergeCell ref="A69:E69"/>
    <mergeCell ref="A70:F70"/>
    <mergeCell ref="A71:E71"/>
    <mergeCell ref="A72:E72"/>
    <mergeCell ref="A73:E73"/>
    <mergeCell ref="A74:E74"/>
    <mergeCell ref="A27:F27"/>
    <mergeCell ref="A28:F28"/>
    <mergeCell ref="A31:F31"/>
    <mergeCell ref="A32:F32"/>
    <mergeCell ref="A33:D33"/>
    <mergeCell ref="E33:F33"/>
    <mergeCell ref="A26:F26"/>
    <mergeCell ref="A12:F12"/>
    <mergeCell ref="A13:F13"/>
    <mergeCell ref="A14:F14"/>
    <mergeCell ref="A15:F15"/>
    <mergeCell ref="A16:F16"/>
    <mergeCell ref="A20:F20"/>
    <mergeCell ref="A21:F21"/>
    <mergeCell ref="A22:F22"/>
    <mergeCell ref="A23:F23"/>
    <mergeCell ref="A24:F24"/>
    <mergeCell ref="A25:F25"/>
  </mergeCells>
  <pageMargins left="0.511811024" right="0.511811024" top="0.78740157499999996" bottom="0.78740157499999996" header="0.31496062000000002" footer="0.31496062000000002"/>
  <pageSetup paperSize="9" scale="72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7" shapeId="70657" r:id="rId4">
          <objectPr defaultSize="0" autoPict="0" r:id="rId5">
            <anchor moveWithCells="1" sizeWithCells="1">
              <from>
                <xdr:col>3</xdr:col>
                <xdr:colOff>476250</xdr:colOff>
                <xdr:row>2</xdr:row>
                <xdr:rowOff>165100</xdr:rowOff>
              </from>
              <to>
                <xdr:col>3</xdr:col>
                <xdr:colOff>3371850</xdr:colOff>
                <xdr:row>7</xdr:row>
                <xdr:rowOff>114300</xdr:rowOff>
              </to>
            </anchor>
          </objectPr>
        </oleObject>
      </mc:Choice>
      <mc:Fallback>
        <oleObject progId="CorelDraw.Graphic.17" shapeId="70657" r:id="rId4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66"/>
    <pageSetUpPr fitToPage="1"/>
  </sheetPr>
  <dimension ref="A6:F92"/>
  <sheetViews>
    <sheetView topLeftCell="A57" zoomScaleNormal="100" workbookViewId="0">
      <selection activeCell="F70" sqref="F70"/>
    </sheetView>
  </sheetViews>
  <sheetFormatPr defaultColWidth="9.1796875" defaultRowHeight="14.5" x14ac:dyDescent="0.35"/>
  <cols>
    <col min="1" max="1" width="4.26953125" style="5" customWidth="1"/>
    <col min="2" max="2" width="13.1796875" style="6" customWidth="1"/>
    <col min="3" max="3" width="19.26953125" style="6" customWidth="1"/>
    <col min="4" max="4" width="52.7265625" style="40" customWidth="1"/>
    <col min="5" max="5" width="23" style="6" customWidth="1"/>
    <col min="6" max="6" width="15.453125" style="40" customWidth="1"/>
    <col min="7" max="16384" width="9.1796875" style="1"/>
  </cols>
  <sheetData>
    <row r="6" spans="1:6" s="349" customFormat="1" ht="15.5" x14ac:dyDescent="0.35">
      <c r="A6" s="355"/>
      <c r="B6" s="345"/>
      <c r="C6" s="345"/>
      <c r="D6" s="355"/>
      <c r="E6" s="345"/>
      <c r="F6" s="355"/>
    </row>
    <row r="7" spans="1:6" s="349" customFormat="1" ht="15.5" x14ac:dyDescent="0.35">
      <c r="A7" s="355"/>
      <c r="B7" s="345"/>
      <c r="C7" s="345"/>
      <c r="D7" s="355"/>
      <c r="E7" s="345"/>
      <c r="F7" s="355"/>
    </row>
    <row r="8" spans="1:6" s="349" customFormat="1" ht="15.5" x14ac:dyDescent="0.35">
      <c r="A8" s="355"/>
      <c r="B8" s="345"/>
      <c r="C8" s="345"/>
      <c r="D8" s="355"/>
      <c r="E8" s="345"/>
      <c r="F8" s="355"/>
    </row>
    <row r="9" spans="1:6" s="349" customFormat="1" ht="15.5" x14ac:dyDescent="0.35">
      <c r="A9" s="355"/>
      <c r="B9" s="345"/>
      <c r="C9" s="345"/>
      <c r="D9" s="355"/>
      <c r="E9" s="345"/>
      <c r="F9" s="355"/>
    </row>
    <row r="10" spans="1:6" s="349" customFormat="1" ht="15.5" x14ac:dyDescent="0.35">
      <c r="A10" s="355"/>
      <c r="B10" s="345"/>
      <c r="C10" s="345"/>
      <c r="D10" s="355"/>
      <c r="E10" s="345"/>
      <c r="F10" s="355"/>
    </row>
    <row r="11" spans="1:6" s="349" customFormat="1" ht="15.5" x14ac:dyDescent="0.35">
      <c r="A11" s="355"/>
      <c r="B11" s="345"/>
      <c r="C11" s="345"/>
      <c r="D11" s="355"/>
      <c r="E11" s="345"/>
      <c r="F11" s="355"/>
    </row>
    <row r="12" spans="1:6" s="349" customFormat="1" ht="15.5" x14ac:dyDescent="0.35">
      <c r="A12" s="380" t="s">
        <v>13</v>
      </c>
      <c r="B12" s="380"/>
      <c r="C12" s="380"/>
      <c r="D12" s="380"/>
      <c r="E12" s="380"/>
      <c r="F12" s="380"/>
    </row>
    <row r="13" spans="1:6" s="349" customFormat="1" ht="15.5" x14ac:dyDescent="0.35">
      <c r="A13" s="380" t="s">
        <v>14</v>
      </c>
      <c r="B13" s="380"/>
      <c r="C13" s="380"/>
      <c r="D13" s="380"/>
      <c r="E13" s="380"/>
      <c r="F13" s="380"/>
    </row>
    <row r="14" spans="1:6" s="349" customFormat="1" ht="15.5" x14ac:dyDescent="0.35">
      <c r="A14" s="381" t="s">
        <v>15</v>
      </c>
      <c r="B14" s="381"/>
      <c r="C14" s="381"/>
      <c r="D14" s="381"/>
      <c r="E14" s="381"/>
      <c r="F14" s="381"/>
    </row>
    <row r="15" spans="1:6" s="349" customFormat="1" ht="15.5" x14ac:dyDescent="0.35">
      <c r="A15" s="380" t="s">
        <v>0</v>
      </c>
      <c r="B15" s="380"/>
      <c r="C15" s="380"/>
      <c r="D15" s="380"/>
      <c r="E15" s="380"/>
      <c r="F15" s="380"/>
    </row>
    <row r="16" spans="1:6" s="349" customFormat="1" ht="15.5" x14ac:dyDescent="0.35">
      <c r="A16" s="380" t="s">
        <v>1</v>
      </c>
      <c r="B16" s="380"/>
      <c r="C16" s="380"/>
      <c r="D16" s="380"/>
      <c r="E16" s="380"/>
      <c r="F16" s="380"/>
    </row>
    <row r="17" spans="1:6" s="349" customFormat="1" ht="15.5" x14ac:dyDescent="0.35">
      <c r="A17" s="344"/>
      <c r="B17" s="344"/>
      <c r="C17" s="344"/>
      <c r="D17" s="344"/>
      <c r="E17" s="344"/>
      <c r="F17" s="344"/>
    </row>
    <row r="18" spans="1:6" s="349" customFormat="1" ht="15.5" x14ac:dyDescent="0.35">
      <c r="A18" s="344"/>
      <c r="B18" s="344"/>
      <c r="C18" s="344"/>
      <c r="D18" s="344"/>
      <c r="E18" s="344"/>
      <c r="F18" s="344"/>
    </row>
    <row r="19" spans="1:6" s="349" customFormat="1" ht="15.5" x14ac:dyDescent="0.35">
      <c r="A19" s="344"/>
      <c r="B19" s="344"/>
      <c r="C19" s="344"/>
      <c r="D19" s="344"/>
      <c r="E19" s="344"/>
      <c r="F19" s="344"/>
    </row>
    <row r="20" spans="1:6" s="349" customFormat="1" ht="15.5" x14ac:dyDescent="0.35">
      <c r="A20" s="397" t="s">
        <v>16</v>
      </c>
      <c r="B20" s="397"/>
      <c r="C20" s="397"/>
      <c r="D20" s="397"/>
      <c r="E20" s="397"/>
      <c r="F20" s="397"/>
    </row>
    <row r="21" spans="1:6" s="349" customFormat="1" ht="15.5" x14ac:dyDescent="0.35">
      <c r="A21" s="397" t="s">
        <v>17</v>
      </c>
      <c r="B21" s="397"/>
      <c r="C21" s="397"/>
      <c r="D21" s="397"/>
      <c r="E21" s="397"/>
      <c r="F21" s="397"/>
    </row>
    <row r="22" spans="1:6" s="349" customFormat="1" ht="15.5" x14ac:dyDescent="0.35">
      <c r="A22" s="397" t="s">
        <v>18</v>
      </c>
      <c r="B22" s="397"/>
      <c r="C22" s="397"/>
      <c r="D22" s="397"/>
      <c r="E22" s="397"/>
      <c r="F22" s="397"/>
    </row>
    <row r="23" spans="1:6" s="349" customFormat="1" ht="15.5" x14ac:dyDescent="0.35">
      <c r="A23" s="397" t="s">
        <v>78</v>
      </c>
      <c r="B23" s="397"/>
      <c r="C23" s="397"/>
      <c r="D23" s="397"/>
      <c r="E23" s="397"/>
      <c r="F23" s="397"/>
    </row>
    <row r="24" spans="1:6" s="349" customFormat="1" ht="15.75" customHeight="1" x14ac:dyDescent="0.35">
      <c r="A24" s="400" t="s">
        <v>43</v>
      </c>
      <c r="B24" s="400"/>
      <c r="C24" s="400"/>
      <c r="D24" s="400"/>
      <c r="E24" s="400"/>
      <c r="F24" s="400"/>
    </row>
    <row r="25" spans="1:6" s="349" customFormat="1" ht="15.75" customHeight="1" x14ac:dyDescent="0.35">
      <c r="A25" s="400" t="s">
        <v>44</v>
      </c>
      <c r="B25" s="400"/>
      <c r="C25" s="400"/>
      <c r="D25" s="400"/>
      <c r="E25" s="400"/>
      <c r="F25" s="400"/>
    </row>
    <row r="26" spans="1:6" s="349" customFormat="1" ht="15.75" customHeight="1" x14ac:dyDescent="0.35">
      <c r="A26" s="400" t="s">
        <v>126</v>
      </c>
      <c r="B26" s="400"/>
      <c r="C26" s="400"/>
      <c r="D26" s="400"/>
      <c r="E26" s="400"/>
      <c r="F26" s="400"/>
    </row>
    <row r="27" spans="1:6" s="349" customFormat="1" ht="15.75" customHeight="1" x14ac:dyDescent="0.35">
      <c r="A27" s="400" t="s">
        <v>45</v>
      </c>
      <c r="B27" s="400"/>
      <c r="C27" s="400"/>
      <c r="D27" s="400"/>
      <c r="E27" s="400"/>
      <c r="F27" s="400"/>
    </row>
    <row r="28" spans="1:6" s="349" customFormat="1" ht="15.75" customHeight="1" x14ac:dyDescent="0.35">
      <c r="A28" s="400" t="s">
        <v>125</v>
      </c>
      <c r="B28" s="400"/>
      <c r="C28" s="400"/>
      <c r="D28" s="400"/>
      <c r="E28" s="400"/>
      <c r="F28" s="400"/>
    </row>
    <row r="29" spans="1:6" s="349" customFormat="1" ht="15.75" customHeight="1" x14ac:dyDescent="0.35">
      <c r="A29" s="355"/>
      <c r="B29" s="355"/>
      <c r="C29" s="355"/>
      <c r="D29" s="355"/>
      <c r="E29" s="355"/>
      <c r="F29" s="355"/>
    </row>
    <row r="30" spans="1:6" s="349" customFormat="1" ht="15.75" customHeight="1" x14ac:dyDescent="0.35">
      <c r="A30" s="355"/>
      <c r="B30" s="355"/>
      <c r="C30" s="355"/>
      <c r="D30" s="355"/>
      <c r="E30" s="355"/>
      <c r="F30" s="355"/>
    </row>
    <row r="31" spans="1:6" s="349" customFormat="1" ht="15.75" customHeight="1" x14ac:dyDescent="0.35">
      <c r="A31" s="381"/>
      <c r="B31" s="381"/>
      <c r="C31" s="381"/>
      <c r="D31" s="381"/>
      <c r="E31" s="381"/>
      <c r="F31" s="381"/>
    </row>
    <row r="32" spans="1:6" s="349" customFormat="1" ht="15.75" customHeight="1" x14ac:dyDescent="0.35">
      <c r="A32" s="397" t="s">
        <v>186</v>
      </c>
      <c r="B32" s="397"/>
      <c r="C32" s="397"/>
      <c r="D32" s="397"/>
      <c r="E32" s="397"/>
      <c r="F32" s="397"/>
    </row>
    <row r="33" spans="1:6" s="349" customFormat="1" ht="15.75" customHeight="1" x14ac:dyDescent="0.35">
      <c r="A33" s="397" t="s">
        <v>192</v>
      </c>
      <c r="B33" s="397"/>
      <c r="C33" s="397"/>
      <c r="D33" s="397"/>
      <c r="E33" s="419">
        <v>41168.61</v>
      </c>
      <c r="F33" s="419"/>
    </row>
    <row r="34" spans="1:6" s="349" customFormat="1" ht="15.75" customHeight="1" x14ac:dyDescent="0.35">
      <c r="A34" s="397" t="s">
        <v>192</v>
      </c>
      <c r="B34" s="397"/>
      <c r="C34" s="397"/>
      <c r="D34" s="397"/>
      <c r="E34" s="419">
        <v>5969.58</v>
      </c>
      <c r="F34" s="419"/>
    </row>
    <row r="35" spans="1:6" s="349" customFormat="1" ht="15.75" customHeight="1" x14ac:dyDescent="0.35">
      <c r="A35" s="397" t="s">
        <v>127</v>
      </c>
      <c r="B35" s="397"/>
      <c r="C35" s="397"/>
      <c r="D35" s="397"/>
      <c r="E35" s="398">
        <v>28.94</v>
      </c>
      <c r="F35" s="398"/>
    </row>
    <row r="36" spans="1:6" s="349" customFormat="1" ht="15.75" customHeight="1" x14ac:dyDescent="0.35">
      <c r="A36" s="397" t="s">
        <v>40</v>
      </c>
      <c r="B36" s="397"/>
      <c r="C36" s="397"/>
      <c r="D36" s="397"/>
      <c r="E36" s="401">
        <f>SUM(E33:F35)</f>
        <v>47167.130000000005</v>
      </c>
      <c r="F36" s="401"/>
    </row>
    <row r="37" spans="1:6" s="349" customFormat="1" ht="15.75" customHeight="1" x14ac:dyDescent="0.35">
      <c r="A37" s="350"/>
      <c r="B37" s="350"/>
      <c r="C37" s="350"/>
      <c r="D37" s="350"/>
      <c r="E37" s="352"/>
      <c r="F37" s="352"/>
    </row>
    <row r="38" spans="1:6" s="349" customFormat="1" ht="15.75" customHeight="1" x14ac:dyDescent="0.35">
      <c r="A38" s="350"/>
      <c r="B38" s="350"/>
      <c r="C38" s="350"/>
      <c r="D38" s="350"/>
      <c r="E38" s="352"/>
      <c r="F38" s="352"/>
    </row>
    <row r="39" spans="1:6" s="349" customFormat="1" ht="15.75" customHeight="1" x14ac:dyDescent="0.35">
      <c r="A39" s="350"/>
      <c r="B39" s="350"/>
      <c r="C39" s="350"/>
      <c r="D39" s="350"/>
      <c r="E39" s="351"/>
      <c r="F39" s="351"/>
    </row>
    <row r="40" spans="1:6" s="349" customFormat="1" ht="39" customHeight="1" x14ac:dyDescent="0.35">
      <c r="A40" s="399" t="s">
        <v>19</v>
      </c>
      <c r="B40" s="399"/>
      <c r="C40" s="399"/>
      <c r="D40" s="399"/>
      <c r="E40" s="399"/>
      <c r="F40" s="399"/>
    </row>
    <row r="41" spans="1:6" s="349" customFormat="1" ht="15" customHeight="1" x14ac:dyDescent="0.35">
      <c r="A41" s="114" t="s">
        <v>20</v>
      </c>
      <c r="B41" s="115" t="s">
        <v>2</v>
      </c>
      <c r="C41" s="115" t="s">
        <v>3</v>
      </c>
      <c r="D41" s="115" t="s">
        <v>4</v>
      </c>
      <c r="E41" s="115" t="s">
        <v>5</v>
      </c>
      <c r="F41" s="115" t="s">
        <v>6</v>
      </c>
    </row>
    <row r="42" spans="1:6" s="349" customFormat="1" ht="15.5" x14ac:dyDescent="0.35">
      <c r="A42" s="234" t="s">
        <v>21</v>
      </c>
      <c r="B42" s="235">
        <v>44505</v>
      </c>
      <c r="C42" s="200">
        <v>116682</v>
      </c>
      <c r="D42" s="20" t="s">
        <v>187</v>
      </c>
      <c r="E42" s="241" t="s">
        <v>102</v>
      </c>
      <c r="F42" s="238">
        <v>195.1</v>
      </c>
    </row>
    <row r="43" spans="1:6" s="349" customFormat="1" ht="15.5" x14ac:dyDescent="0.35">
      <c r="A43" s="234" t="s">
        <v>82</v>
      </c>
      <c r="B43" s="235">
        <v>44510</v>
      </c>
      <c r="C43" s="200">
        <v>76295</v>
      </c>
      <c r="D43" s="240" t="s">
        <v>93</v>
      </c>
      <c r="E43" s="241" t="s">
        <v>102</v>
      </c>
      <c r="F43" s="238">
        <v>98.5</v>
      </c>
    </row>
    <row r="44" spans="1:6" s="349" customFormat="1" ht="15.5" x14ac:dyDescent="0.35">
      <c r="A44" s="234" t="s">
        <v>22</v>
      </c>
      <c r="B44" s="235">
        <v>44510</v>
      </c>
      <c r="C44" s="200">
        <v>12499</v>
      </c>
      <c r="D44" s="240" t="s">
        <v>147</v>
      </c>
      <c r="E44" s="247" t="s">
        <v>46</v>
      </c>
      <c r="F44" s="238">
        <v>30</v>
      </c>
    </row>
    <row r="45" spans="1:6" s="349" customFormat="1" ht="15.5" x14ac:dyDescent="0.35">
      <c r="A45" s="234" t="s">
        <v>23</v>
      </c>
      <c r="B45" s="235">
        <v>44511</v>
      </c>
      <c r="C45" s="200">
        <v>269251</v>
      </c>
      <c r="D45" s="240" t="s">
        <v>76</v>
      </c>
      <c r="E45" s="237" t="s">
        <v>46</v>
      </c>
      <c r="F45" s="238">
        <v>128.47999999999999</v>
      </c>
    </row>
    <row r="46" spans="1:6" s="349" customFormat="1" ht="15.5" x14ac:dyDescent="0.35">
      <c r="A46" s="234" t="s">
        <v>83</v>
      </c>
      <c r="B46" s="235">
        <v>44511</v>
      </c>
      <c r="C46" s="200">
        <v>266293</v>
      </c>
      <c r="D46" s="240" t="s">
        <v>77</v>
      </c>
      <c r="E46" s="237" t="s">
        <v>46</v>
      </c>
      <c r="F46" s="238">
        <v>270.52</v>
      </c>
    </row>
    <row r="47" spans="1:6" s="349" customFormat="1" ht="15.5" x14ac:dyDescent="0.35">
      <c r="A47" s="234" t="s">
        <v>84</v>
      </c>
      <c r="B47" s="235">
        <v>44512</v>
      </c>
      <c r="C47" s="245">
        <v>202100000006471</v>
      </c>
      <c r="D47" s="246" t="s">
        <v>72</v>
      </c>
      <c r="E47" s="247" t="s">
        <v>46</v>
      </c>
      <c r="F47" s="238">
        <v>1200</v>
      </c>
    </row>
    <row r="48" spans="1:6" s="349" customFormat="1" ht="15.5" x14ac:dyDescent="0.35">
      <c r="A48" s="234" t="s">
        <v>85</v>
      </c>
      <c r="B48" s="235">
        <v>44512</v>
      </c>
      <c r="C48" s="200">
        <v>116859</v>
      </c>
      <c r="D48" s="20" t="s">
        <v>187</v>
      </c>
      <c r="E48" s="241" t="s">
        <v>102</v>
      </c>
      <c r="F48" s="238">
        <v>38.6</v>
      </c>
    </row>
    <row r="49" spans="1:6" s="349" customFormat="1" ht="15.5" x14ac:dyDescent="0.35">
      <c r="A49" s="234" t="s">
        <v>86</v>
      </c>
      <c r="B49" s="235">
        <v>44516</v>
      </c>
      <c r="C49" s="242" t="s">
        <v>48</v>
      </c>
      <c r="D49" s="243" t="s">
        <v>49</v>
      </c>
      <c r="E49" s="244" t="s">
        <v>46</v>
      </c>
      <c r="F49" s="238">
        <v>2000</v>
      </c>
    </row>
    <row r="50" spans="1:6" s="349" customFormat="1" ht="15.5" x14ac:dyDescent="0.35">
      <c r="A50" s="234" t="s">
        <v>87</v>
      </c>
      <c r="B50" s="235">
        <v>44517</v>
      </c>
      <c r="C50" s="200">
        <v>2154</v>
      </c>
      <c r="D50" s="201" t="s">
        <v>58</v>
      </c>
      <c r="E50" s="200" t="s">
        <v>46</v>
      </c>
      <c r="F50" s="238">
        <v>100</v>
      </c>
    </row>
    <row r="51" spans="1:6" s="349" customFormat="1" ht="15.5" x14ac:dyDescent="0.35">
      <c r="A51" s="234" t="s">
        <v>24</v>
      </c>
      <c r="B51" s="235">
        <v>44519</v>
      </c>
      <c r="C51" s="200">
        <v>42151</v>
      </c>
      <c r="D51" s="240" t="s">
        <v>176</v>
      </c>
      <c r="E51" s="241" t="s">
        <v>102</v>
      </c>
      <c r="F51" s="238">
        <v>81.14</v>
      </c>
    </row>
    <row r="52" spans="1:6" s="349" customFormat="1" ht="24" x14ac:dyDescent="0.35">
      <c r="A52" s="234" t="s">
        <v>25</v>
      </c>
      <c r="B52" s="235">
        <v>44523</v>
      </c>
      <c r="C52" s="272" t="s">
        <v>59</v>
      </c>
      <c r="D52" s="201" t="s">
        <v>60</v>
      </c>
      <c r="E52" s="200" t="s">
        <v>46</v>
      </c>
      <c r="F52" s="238">
        <v>225.15</v>
      </c>
    </row>
    <row r="53" spans="1:6" s="349" customFormat="1" ht="15.5" x14ac:dyDescent="0.35">
      <c r="A53" s="234" t="s">
        <v>26</v>
      </c>
      <c r="B53" s="235">
        <v>44524</v>
      </c>
      <c r="C53" s="200">
        <v>14356</v>
      </c>
      <c r="D53" s="240" t="s">
        <v>146</v>
      </c>
      <c r="E53" s="237" t="s">
        <v>47</v>
      </c>
      <c r="F53" s="238">
        <v>281.93</v>
      </c>
    </row>
    <row r="54" spans="1:6" s="349" customFormat="1" ht="15.5" x14ac:dyDescent="0.35">
      <c r="A54" s="234" t="s">
        <v>27</v>
      </c>
      <c r="B54" s="235">
        <v>44524</v>
      </c>
      <c r="C54" s="200">
        <v>13563</v>
      </c>
      <c r="D54" s="240" t="s">
        <v>167</v>
      </c>
      <c r="E54" s="241" t="s">
        <v>102</v>
      </c>
      <c r="F54" s="238">
        <v>375</v>
      </c>
    </row>
    <row r="55" spans="1:6" s="349" customFormat="1" ht="24" x14ac:dyDescent="0.35">
      <c r="A55" s="234" t="s">
        <v>28</v>
      </c>
      <c r="B55" s="235">
        <v>44524</v>
      </c>
      <c r="C55" s="272" t="s">
        <v>59</v>
      </c>
      <c r="D55" s="201" t="s">
        <v>61</v>
      </c>
      <c r="E55" s="200" t="s">
        <v>46</v>
      </c>
      <c r="F55" s="238">
        <v>2000</v>
      </c>
    </row>
    <row r="56" spans="1:6" s="349" customFormat="1" ht="15.5" x14ac:dyDescent="0.35">
      <c r="A56" s="234" t="s">
        <v>29</v>
      </c>
      <c r="B56" s="235">
        <v>44524</v>
      </c>
      <c r="C56" s="200">
        <v>128059</v>
      </c>
      <c r="D56" s="201" t="s">
        <v>64</v>
      </c>
      <c r="E56" s="200" t="s">
        <v>46</v>
      </c>
      <c r="F56" s="238">
        <v>3692.76</v>
      </c>
    </row>
    <row r="57" spans="1:6" s="349" customFormat="1" ht="15.5" x14ac:dyDescent="0.35">
      <c r="A57" s="234" t="s">
        <v>30</v>
      </c>
      <c r="B57" s="235">
        <v>44524</v>
      </c>
      <c r="C57" s="200">
        <v>128058</v>
      </c>
      <c r="D57" s="201" t="s">
        <v>64</v>
      </c>
      <c r="E57" s="200" t="s">
        <v>46</v>
      </c>
      <c r="F57" s="238">
        <v>2393.5500000000002</v>
      </c>
    </row>
    <row r="58" spans="1:6" s="349" customFormat="1" ht="15.5" x14ac:dyDescent="0.35">
      <c r="A58" s="234" t="s">
        <v>31</v>
      </c>
      <c r="B58" s="235">
        <v>44530</v>
      </c>
      <c r="C58" s="247" t="s">
        <v>57</v>
      </c>
      <c r="D58" s="201" t="s">
        <v>70</v>
      </c>
      <c r="E58" s="200" t="s">
        <v>73</v>
      </c>
      <c r="F58" s="238">
        <v>2003.94</v>
      </c>
    </row>
    <row r="59" spans="1:6" s="349" customFormat="1" ht="15.5" x14ac:dyDescent="0.35">
      <c r="A59" s="234" t="s">
        <v>32</v>
      </c>
      <c r="B59" s="235">
        <v>44530</v>
      </c>
      <c r="C59" s="247" t="s">
        <v>57</v>
      </c>
      <c r="D59" s="201" t="s">
        <v>149</v>
      </c>
      <c r="E59" s="200" t="s">
        <v>73</v>
      </c>
      <c r="F59" s="238">
        <v>1532.56</v>
      </c>
    </row>
    <row r="60" spans="1:6" s="349" customFormat="1" ht="15.5" x14ac:dyDescent="0.35">
      <c r="A60" s="234" t="s">
        <v>33</v>
      </c>
      <c r="B60" s="235">
        <v>44530</v>
      </c>
      <c r="C60" s="247" t="s">
        <v>57</v>
      </c>
      <c r="D60" s="201" t="s">
        <v>168</v>
      </c>
      <c r="E60" s="200" t="s">
        <v>73</v>
      </c>
      <c r="F60" s="238">
        <v>3603.68</v>
      </c>
    </row>
    <row r="61" spans="1:6" s="349" customFormat="1" ht="15.5" x14ac:dyDescent="0.35">
      <c r="A61" s="234" t="s">
        <v>34</v>
      </c>
      <c r="B61" s="235">
        <v>44530</v>
      </c>
      <c r="C61" s="247" t="s">
        <v>57</v>
      </c>
      <c r="D61" s="248" t="s">
        <v>52</v>
      </c>
      <c r="E61" s="200" t="s">
        <v>73</v>
      </c>
      <c r="F61" s="238">
        <v>1476.56</v>
      </c>
    </row>
    <row r="62" spans="1:6" s="349" customFormat="1" ht="15.5" x14ac:dyDescent="0.35">
      <c r="A62" s="234" t="s">
        <v>35</v>
      </c>
      <c r="B62" s="235">
        <v>44530</v>
      </c>
      <c r="C62" s="241" t="s">
        <v>57</v>
      </c>
      <c r="D62" s="236" t="s">
        <v>189</v>
      </c>
      <c r="E62" s="237" t="s">
        <v>73</v>
      </c>
      <c r="F62" s="238">
        <v>1431.49</v>
      </c>
    </row>
    <row r="63" spans="1:6" s="349" customFormat="1" ht="15.5" x14ac:dyDescent="0.35">
      <c r="A63" s="234" t="s">
        <v>38</v>
      </c>
      <c r="B63" s="235">
        <v>44530</v>
      </c>
      <c r="C63" s="241" t="s">
        <v>57</v>
      </c>
      <c r="D63" s="236" t="s">
        <v>157</v>
      </c>
      <c r="E63" s="237" t="s">
        <v>73</v>
      </c>
      <c r="F63" s="238">
        <v>1208.4000000000001</v>
      </c>
    </row>
    <row r="64" spans="1:6" s="349" customFormat="1" ht="15.5" x14ac:dyDescent="0.35">
      <c r="A64" s="234" t="s">
        <v>39</v>
      </c>
      <c r="B64" s="235">
        <v>44530</v>
      </c>
      <c r="C64" s="241" t="s">
        <v>57</v>
      </c>
      <c r="D64" s="236" t="s">
        <v>55</v>
      </c>
      <c r="E64" s="237" t="s">
        <v>73</v>
      </c>
      <c r="F64" s="238">
        <v>1729.12</v>
      </c>
    </row>
    <row r="65" spans="1:6" s="349" customFormat="1" ht="15.5" x14ac:dyDescent="0.35">
      <c r="A65" s="234" t="s">
        <v>94</v>
      </c>
      <c r="B65" s="235">
        <v>44530</v>
      </c>
      <c r="C65" s="241" t="s">
        <v>57</v>
      </c>
      <c r="D65" s="249" t="s">
        <v>56</v>
      </c>
      <c r="E65" s="237" t="s">
        <v>73</v>
      </c>
      <c r="F65" s="238">
        <v>1496.25</v>
      </c>
    </row>
    <row r="66" spans="1:6" s="349" customFormat="1" ht="15.5" x14ac:dyDescent="0.35">
      <c r="A66" s="234" t="s">
        <v>111</v>
      </c>
      <c r="B66" s="235">
        <v>44530</v>
      </c>
      <c r="C66" s="241" t="s">
        <v>57</v>
      </c>
      <c r="D66" s="249" t="s">
        <v>71</v>
      </c>
      <c r="E66" s="237" t="s">
        <v>73</v>
      </c>
      <c r="F66" s="238">
        <v>1213.06</v>
      </c>
    </row>
    <row r="67" spans="1:6" s="349" customFormat="1" ht="15.5" x14ac:dyDescent="0.35">
      <c r="A67" s="234" t="s">
        <v>138</v>
      </c>
      <c r="B67" s="235">
        <v>44530</v>
      </c>
      <c r="C67" s="241" t="s">
        <v>65</v>
      </c>
      <c r="D67" s="240" t="s">
        <v>66</v>
      </c>
      <c r="E67" s="241" t="s">
        <v>67</v>
      </c>
      <c r="F67" s="238">
        <v>257.06</v>
      </c>
    </row>
    <row r="68" spans="1:6" s="349" customFormat="1" ht="15.5" x14ac:dyDescent="0.35">
      <c r="A68" s="234" t="s">
        <v>139</v>
      </c>
      <c r="B68" s="235">
        <v>44530</v>
      </c>
      <c r="C68" s="241" t="s">
        <v>116</v>
      </c>
      <c r="D68" s="240" t="s">
        <v>66</v>
      </c>
      <c r="E68" s="241" t="s">
        <v>67</v>
      </c>
      <c r="F68" s="238">
        <v>281.01</v>
      </c>
    </row>
    <row r="69" spans="1:6" s="349" customFormat="1" ht="15.5" x14ac:dyDescent="0.35">
      <c r="A69" s="234" t="s">
        <v>140</v>
      </c>
      <c r="B69" s="235">
        <v>44530</v>
      </c>
      <c r="C69" s="250" t="s">
        <v>91</v>
      </c>
      <c r="D69" s="236" t="s">
        <v>92</v>
      </c>
      <c r="E69" s="239" t="s">
        <v>67</v>
      </c>
      <c r="F69" s="238">
        <v>6186.75</v>
      </c>
    </row>
    <row r="70" spans="1:6" s="349" customFormat="1" ht="15.5" x14ac:dyDescent="0.35">
      <c r="A70" s="234" t="s">
        <v>191</v>
      </c>
      <c r="B70" s="235">
        <v>44530</v>
      </c>
      <c r="C70" s="241" t="s">
        <v>68</v>
      </c>
      <c r="D70" s="249" t="s">
        <v>69</v>
      </c>
      <c r="E70" s="237" t="s">
        <v>67</v>
      </c>
      <c r="F70" s="238">
        <v>1409.22</v>
      </c>
    </row>
    <row r="71" spans="1:6" s="349" customFormat="1" ht="15.5" x14ac:dyDescent="0.35">
      <c r="A71" s="392" t="s">
        <v>89</v>
      </c>
      <c r="B71" s="392"/>
      <c r="C71" s="392"/>
      <c r="D71" s="392"/>
      <c r="E71" s="392"/>
      <c r="F71" s="136">
        <f>SUM(F42:F70)</f>
        <v>36939.83</v>
      </c>
    </row>
    <row r="72" spans="1:6" s="349" customFormat="1" ht="15.5" x14ac:dyDescent="0.35">
      <c r="A72" s="402"/>
      <c r="B72" s="403"/>
      <c r="C72" s="403"/>
      <c r="D72" s="403"/>
      <c r="E72" s="403"/>
      <c r="F72" s="404"/>
    </row>
    <row r="73" spans="1:6" s="349" customFormat="1" ht="15" customHeight="1" x14ac:dyDescent="0.35">
      <c r="A73" s="392" t="s">
        <v>8</v>
      </c>
      <c r="B73" s="392"/>
      <c r="C73" s="392"/>
      <c r="D73" s="392"/>
      <c r="E73" s="392"/>
      <c r="F73" s="137" t="s">
        <v>9</v>
      </c>
    </row>
    <row r="74" spans="1:6" s="349" customFormat="1" ht="15" customHeight="1" x14ac:dyDescent="0.35">
      <c r="A74" s="393" t="s">
        <v>10</v>
      </c>
      <c r="B74" s="393"/>
      <c r="C74" s="393"/>
      <c r="D74" s="393"/>
      <c r="E74" s="394"/>
      <c r="F74" s="222">
        <f>SUM(F58:F70)</f>
        <v>23829.1</v>
      </c>
    </row>
    <row r="75" spans="1:6" s="349" customFormat="1" ht="15" customHeight="1" x14ac:dyDescent="0.35">
      <c r="A75" s="393" t="s">
        <v>11</v>
      </c>
      <c r="B75" s="393"/>
      <c r="C75" s="393"/>
      <c r="D75" s="393"/>
      <c r="E75" s="394"/>
      <c r="F75" s="222">
        <f>SUM(F42:F43,F48,F51,F53:F54)</f>
        <v>1070.27</v>
      </c>
    </row>
    <row r="76" spans="1:6" s="349" customFormat="1" ht="15" customHeight="1" x14ac:dyDescent="0.35">
      <c r="A76" s="393" t="s">
        <v>12</v>
      </c>
      <c r="B76" s="393"/>
      <c r="C76" s="393"/>
      <c r="D76" s="393"/>
      <c r="E76" s="394"/>
      <c r="F76" s="222">
        <f>SUM(F44:F47,F49,F50,F52,F55:F57)</f>
        <v>12040.46</v>
      </c>
    </row>
    <row r="77" spans="1:6" s="349" customFormat="1" ht="15" customHeight="1" x14ac:dyDescent="0.35">
      <c r="A77" s="392" t="s">
        <v>89</v>
      </c>
      <c r="B77" s="392"/>
      <c r="C77" s="392"/>
      <c r="D77" s="392"/>
      <c r="E77" s="392"/>
      <c r="F77" s="139">
        <f>SUM(F74:F76)</f>
        <v>36939.83</v>
      </c>
    </row>
    <row r="78" spans="1:6" s="349" customFormat="1" ht="15" customHeight="1" x14ac:dyDescent="0.35">
      <c r="A78" s="388" t="s">
        <v>193</v>
      </c>
      <c r="B78" s="388"/>
      <c r="C78" s="388"/>
      <c r="D78" s="388"/>
      <c r="E78" s="140"/>
      <c r="F78" s="141"/>
    </row>
    <row r="79" spans="1:6" s="349" customFormat="1" ht="15" customHeight="1" x14ac:dyDescent="0.35">
      <c r="A79" s="388" t="s">
        <v>194</v>
      </c>
      <c r="B79" s="388"/>
      <c r="C79" s="388"/>
      <c r="D79" s="388"/>
      <c r="E79" s="142"/>
      <c r="F79" s="143"/>
    </row>
    <row r="80" spans="1:6" s="349" customFormat="1" ht="15" customHeight="1" x14ac:dyDescent="0.35">
      <c r="A80" s="346"/>
      <c r="B80" s="346"/>
      <c r="C80" s="346"/>
      <c r="D80" s="346"/>
      <c r="E80" s="142"/>
      <c r="F80" s="143"/>
    </row>
    <row r="81" spans="1:6" s="349" customFormat="1" ht="15" customHeight="1" x14ac:dyDescent="0.35">
      <c r="A81" s="346"/>
      <c r="B81" s="346"/>
      <c r="C81" s="346"/>
      <c r="D81" s="346"/>
      <c r="E81" s="142"/>
      <c r="F81" s="143"/>
    </row>
    <row r="82" spans="1:6" s="349" customFormat="1" ht="36.75" customHeight="1" x14ac:dyDescent="0.35">
      <c r="A82" s="389" t="s">
        <v>36</v>
      </c>
      <c r="B82" s="389"/>
      <c r="C82" s="389"/>
      <c r="D82" s="389"/>
      <c r="E82" s="389"/>
      <c r="F82" s="389"/>
    </row>
    <row r="83" spans="1:6" s="349" customFormat="1" ht="36.75" customHeight="1" x14ac:dyDescent="0.35">
      <c r="A83" s="347"/>
      <c r="B83" s="347"/>
      <c r="C83" s="347"/>
      <c r="D83" s="347"/>
      <c r="E83" s="347"/>
      <c r="F83" s="347"/>
    </row>
    <row r="84" spans="1:6" s="349" customFormat="1" ht="18.75" customHeight="1" x14ac:dyDescent="0.35">
      <c r="A84" s="7"/>
      <c r="B84" s="348"/>
      <c r="C84" s="390" t="s">
        <v>198</v>
      </c>
      <c r="D84" s="390"/>
      <c r="E84" s="390"/>
      <c r="F84" s="345"/>
    </row>
    <row r="85" spans="1:6" s="349" customFormat="1" ht="18.75" customHeight="1" x14ac:dyDescent="0.35">
      <c r="A85" s="7"/>
      <c r="B85" s="348"/>
      <c r="C85" s="348"/>
      <c r="D85" s="348"/>
      <c r="E85" s="348"/>
      <c r="F85" s="345"/>
    </row>
    <row r="86" spans="1:6" s="349" customFormat="1" ht="18.75" customHeight="1" x14ac:dyDescent="0.35">
      <c r="A86" s="7"/>
      <c r="B86" s="348"/>
      <c r="C86" s="348"/>
      <c r="D86" s="348"/>
      <c r="E86" s="348"/>
      <c r="F86" s="345"/>
    </row>
    <row r="87" spans="1:6" s="349" customFormat="1" ht="14.25" customHeight="1" x14ac:dyDescent="0.35">
      <c r="A87" s="355"/>
      <c r="B87" s="345"/>
      <c r="C87" s="381" t="s">
        <v>41</v>
      </c>
      <c r="D87" s="381"/>
      <c r="E87" s="381"/>
      <c r="F87" s="355"/>
    </row>
    <row r="88" spans="1:6" s="349" customFormat="1" ht="15.5" x14ac:dyDescent="0.35">
      <c r="A88" s="355"/>
      <c r="B88" s="345"/>
      <c r="C88" s="345"/>
      <c r="D88" s="345" t="s">
        <v>42</v>
      </c>
      <c r="E88" s="355"/>
      <c r="F88" s="355"/>
    </row>
    <row r="89" spans="1:6" s="349" customFormat="1" ht="15.5" x14ac:dyDescent="0.35">
      <c r="A89" s="355"/>
      <c r="B89" s="345"/>
      <c r="C89" s="345"/>
      <c r="D89" s="345" t="s">
        <v>37</v>
      </c>
      <c r="E89" s="355"/>
      <c r="F89" s="355"/>
    </row>
    <row r="90" spans="1:6" s="349" customFormat="1" ht="15.5" x14ac:dyDescent="0.35">
      <c r="A90" s="355"/>
      <c r="B90" s="345"/>
      <c r="C90" s="345"/>
      <c r="D90" s="7"/>
      <c r="E90" s="345"/>
      <c r="F90" s="355"/>
    </row>
    <row r="91" spans="1:6" s="3" customFormat="1" x14ac:dyDescent="0.35">
      <c r="A91" s="105"/>
      <c r="B91" s="106"/>
      <c r="C91" s="106"/>
      <c r="D91" s="107"/>
      <c r="E91" s="106"/>
      <c r="F91" s="105"/>
    </row>
    <row r="92" spans="1:6" s="3" customFormat="1" x14ac:dyDescent="0.35">
      <c r="A92" s="105"/>
      <c r="B92" s="106"/>
      <c r="C92" s="106"/>
      <c r="D92" s="107"/>
      <c r="E92" s="106"/>
      <c r="F92" s="105"/>
    </row>
  </sheetData>
  <mergeCells count="37">
    <mergeCell ref="A26:F26"/>
    <mergeCell ref="A12:F12"/>
    <mergeCell ref="A13:F13"/>
    <mergeCell ref="A14:F14"/>
    <mergeCell ref="A15:F15"/>
    <mergeCell ref="A16:F16"/>
    <mergeCell ref="A20:F20"/>
    <mergeCell ref="A21:F21"/>
    <mergeCell ref="A22:F22"/>
    <mergeCell ref="A23:F23"/>
    <mergeCell ref="A24:F24"/>
    <mergeCell ref="A25:F25"/>
    <mergeCell ref="A40:F40"/>
    <mergeCell ref="A27:F27"/>
    <mergeCell ref="A28:F28"/>
    <mergeCell ref="A31:F31"/>
    <mergeCell ref="A32:F32"/>
    <mergeCell ref="A33:D33"/>
    <mergeCell ref="E33:F33"/>
    <mergeCell ref="A34:D34"/>
    <mergeCell ref="A35:D35"/>
    <mergeCell ref="E35:F35"/>
    <mergeCell ref="A36:D36"/>
    <mergeCell ref="E36:F36"/>
    <mergeCell ref="E34:F34"/>
    <mergeCell ref="C87:E87"/>
    <mergeCell ref="A71:E71"/>
    <mergeCell ref="A72:F72"/>
    <mergeCell ref="A73:E73"/>
    <mergeCell ref="A74:E74"/>
    <mergeCell ref="A75:E75"/>
    <mergeCell ref="A76:E76"/>
    <mergeCell ref="A77:E77"/>
    <mergeCell ref="A78:D78"/>
    <mergeCell ref="A79:D79"/>
    <mergeCell ref="A82:F82"/>
    <mergeCell ref="C84:E84"/>
  </mergeCells>
  <pageMargins left="0.511811024" right="0.511811024" top="0.78740157499999996" bottom="0.78740157499999996" header="0.31496062000000002" footer="0.31496062000000002"/>
  <pageSetup paperSize="9" scale="72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7" shapeId="71681" r:id="rId4">
          <objectPr defaultSize="0" autoPict="0" r:id="rId5">
            <anchor moveWithCells="1" sizeWithCells="1">
              <from>
                <xdr:col>3</xdr:col>
                <xdr:colOff>476250</xdr:colOff>
                <xdr:row>2</xdr:row>
                <xdr:rowOff>165100</xdr:rowOff>
              </from>
              <to>
                <xdr:col>3</xdr:col>
                <xdr:colOff>3371850</xdr:colOff>
                <xdr:row>7</xdr:row>
                <xdr:rowOff>114300</xdr:rowOff>
              </to>
            </anchor>
          </objectPr>
        </oleObject>
      </mc:Choice>
      <mc:Fallback>
        <oleObject progId="CorelDraw.Graphic.17" shapeId="71681" r:id="rId4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66"/>
    <pageSetUpPr fitToPage="1"/>
  </sheetPr>
  <dimension ref="A6:F71"/>
  <sheetViews>
    <sheetView tabSelected="1" topLeftCell="A40" zoomScaleNormal="100" workbookViewId="0">
      <selection activeCell="D43" sqref="D43"/>
    </sheetView>
  </sheetViews>
  <sheetFormatPr defaultColWidth="9.1796875" defaultRowHeight="14.5" x14ac:dyDescent="0.35"/>
  <cols>
    <col min="1" max="1" width="4.26953125" style="5" customWidth="1"/>
    <col min="2" max="2" width="13.1796875" style="6" customWidth="1"/>
    <col min="3" max="3" width="19.26953125" style="6" customWidth="1"/>
    <col min="4" max="4" width="52.7265625" style="40" customWidth="1"/>
    <col min="5" max="5" width="23" style="6" customWidth="1"/>
    <col min="6" max="6" width="15.453125" style="40" customWidth="1"/>
    <col min="7" max="16384" width="9.1796875" style="1"/>
  </cols>
  <sheetData>
    <row r="6" spans="1:6" s="363" customFormat="1" ht="15.5" x14ac:dyDescent="0.35">
      <c r="A6" s="366"/>
      <c r="B6" s="359"/>
      <c r="C6" s="359"/>
      <c r="D6" s="366"/>
      <c r="E6" s="359"/>
      <c r="F6" s="366"/>
    </row>
    <row r="7" spans="1:6" s="363" customFormat="1" ht="15.5" x14ac:dyDescent="0.35">
      <c r="A7" s="366"/>
      <c r="B7" s="359"/>
      <c r="C7" s="359"/>
      <c r="D7" s="366"/>
      <c r="E7" s="359"/>
      <c r="F7" s="366"/>
    </row>
    <row r="8" spans="1:6" s="363" customFormat="1" ht="15.5" x14ac:dyDescent="0.35">
      <c r="A8" s="366"/>
      <c r="B8" s="359"/>
      <c r="C8" s="359"/>
      <c r="D8" s="366"/>
      <c r="E8" s="359"/>
      <c r="F8" s="366"/>
    </row>
    <row r="9" spans="1:6" s="363" customFormat="1" ht="15.5" x14ac:dyDescent="0.35">
      <c r="A9" s="366"/>
      <c r="B9" s="359"/>
      <c r="C9" s="359"/>
      <c r="D9" s="366"/>
      <c r="E9" s="359"/>
      <c r="F9" s="366"/>
    </row>
    <row r="10" spans="1:6" s="363" customFormat="1" ht="15.5" x14ac:dyDescent="0.35">
      <c r="A10" s="366"/>
      <c r="B10" s="359"/>
      <c r="C10" s="359"/>
      <c r="D10" s="366"/>
      <c r="E10" s="359"/>
      <c r="F10" s="366"/>
    </row>
    <row r="11" spans="1:6" s="363" customFormat="1" ht="15.5" x14ac:dyDescent="0.35">
      <c r="A11" s="366"/>
      <c r="B11" s="359"/>
      <c r="C11" s="359"/>
      <c r="D11" s="366"/>
      <c r="E11" s="359"/>
      <c r="F11" s="366"/>
    </row>
    <row r="12" spans="1:6" s="363" customFormat="1" ht="15.5" x14ac:dyDescent="0.35">
      <c r="A12" s="380" t="s">
        <v>13</v>
      </c>
      <c r="B12" s="380"/>
      <c r="C12" s="380"/>
      <c r="D12" s="380"/>
      <c r="E12" s="380"/>
      <c r="F12" s="380"/>
    </row>
    <row r="13" spans="1:6" s="363" customFormat="1" ht="15.5" x14ac:dyDescent="0.35">
      <c r="A13" s="380" t="s">
        <v>14</v>
      </c>
      <c r="B13" s="380"/>
      <c r="C13" s="380"/>
      <c r="D13" s="380"/>
      <c r="E13" s="380"/>
      <c r="F13" s="380"/>
    </row>
    <row r="14" spans="1:6" s="363" customFormat="1" ht="15.5" x14ac:dyDescent="0.35">
      <c r="A14" s="381" t="s">
        <v>15</v>
      </c>
      <c r="B14" s="381"/>
      <c r="C14" s="381"/>
      <c r="D14" s="381"/>
      <c r="E14" s="381"/>
      <c r="F14" s="381"/>
    </row>
    <row r="15" spans="1:6" s="363" customFormat="1" ht="15.5" x14ac:dyDescent="0.35">
      <c r="A15" s="380" t="s">
        <v>0</v>
      </c>
      <c r="B15" s="380"/>
      <c r="C15" s="380"/>
      <c r="D15" s="380"/>
      <c r="E15" s="380"/>
      <c r="F15" s="380"/>
    </row>
    <row r="16" spans="1:6" s="363" customFormat="1" ht="15.5" x14ac:dyDescent="0.35">
      <c r="A16" s="380" t="s">
        <v>1</v>
      </c>
      <c r="B16" s="380"/>
      <c r="C16" s="380"/>
      <c r="D16" s="380"/>
      <c r="E16" s="380"/>
      <c r="F16" s="380"/>
    </row>
    <row r="17" spans="1:6" s="363" customFormat="1" ht="15.5" x14ac:dyDescent="0.35">
      <c r="A17" s="358"/>
      <c r="B17" s="358"/>
      <c r="C17" s="358"/>
      <c r="D17" s="358"/>
      <c r="E17" s="358"/>
      <c r="F17" s="358"/>
    </row>
    <row r="18" spans="1:6" s="363" customFormat="1" ht="15.5" x14ac:dyDescent="0.35">
      <c r="A18" s="358"/>
      <c r="B18" s="358"/>
      <c r="C18" s="358"/>
      <c r="D18" s="358"/>
      <c r="E18" s="358"/>
      <c r="F18" s="358"/>
    </row>
    <row r="19" spans="1:6" s="363" customFormat="1" ht="15.5" x14ac:dyDescent="0.35">
      <c r="A19" s="358"/>
      <c r="B19" s="358"/>
      <c r="C19" s="358"/>
      <c r="D19" s="358"/>
      <c r="E19" s="358"/>
      <c r="F19" s="358"/>
    </row>
    <row r="20" spans="1:6" s="363" customFormat="1" ht="15.5" x14ac:dyDescent="0.35">
      <c r="A20" s="397" t="s">
        <v>16</v>
      </c>
      <c r="B20" s="397"/>
      <c r="C20" s="397"/>
      <c r="D20" s="397"/>
      <c r="E20" s="397"/>
      <c r="F20" s="397"/>
    </row>
    <row r="21" spans="1:6" s="363" customFormat="1" ht="15.5" x14ac:dyDescent="0.35">
      <c r="A21" s="397" t="s">
        <v>17</v>
      </c>
      <c r="B21" s="397"/>
      <c r="C21" s="397"/>
      <c r="D21" s="397"/>
      <c r="E21" s="397"/>
      <c r="F21" s="397"/>
    </row>
    <row r="22" spans="1:6" s="363" customFormat="1" ht="15.5" x14ac:dyDescent="0.35">
      <c r="A22" s="397" t="s">
        <v>18</v>
      </c>
      <c r="B22" s="397"/>
      <c r="C22" s="397"/>
      <c r="D22" s="397"/>
      <c r="E22" s="397"/>
      <c r="F22" s="397"/>
    </row>
    <row r="23" spans="1:6" s="363" customFormat="1" ht="15.5" x14ac:dyDescent="0.35">
      <c r="A23" s="397" t="s">
        <v>78</v>
      </c>
      <c r="B23" s="397"/>
      <c r="C23" s="397"/>
      <c r="D23" s="397"/>
      <c r="E23" s="397"/>
      <c r="F23" s="397"/>
    </row>
    <row r="24" spans="1:6" s="363" customFormat="1" ht="15.75" customHeight="1" x14ac:dyDescent="0.35">
      <c r="A24" s="400" t="s">
        <v>43</v>
      </c>
      <c r="B24" s="400"/>
      <c r="C24" s="400"/>
      <c r="D24" s="400"/>
      <c r="E24" s="400"/>
      <c r="F24" s="400"/>
    </row>
    <row r="25" spans="1:6" s="363" customFormat="1" ht="15.75" customHeight="1" x14ac:dyDescent="0.35">
      <c r="A25" s="400" t="s">
        <v>44</v>
      </c>
      <c r="B25" s="400"/>
      <c r="C25" s="400"/>
      <c r="D25" s="400"/>
      <c r="E25" s="400"/>
      <c r="F25" s="400"/>
    </row>
    <row r="26" spans="1:6" s="363" customFormat="1" ht="15.75" customHeight="1" x14ac:dyDescent="0.35">
      <c r="A26" s="400" t="s">
        <v>126</v>
      </c>
      <c r="B26" s="400"/>
      <c r="C26" s="400"/>
      <c r="D26" s="400"/>
      <c r="E26" s="400"/>
      <c r="F26" s="400"/>
    </row>
    <row r="27" spans="1:6" s="363" customFormat="1" ht="15.75" customHeight="1" x14ac:dyDescent="0.35">
      <c r="A27" s="400" t="s">
        <v>45</v>
      </c>
      <c r="B27" s="400"/>
      <c r="C27" s="400"/>
      <c r="D27" s="400"/>
      <c r="E27" s="400"/>
      <c r="F27" s="400"/>
    </row>
    <row r="28" spans="1:6" s="363" customFormat="1" ht="15.75" customHeight="1" x14ac:dyDescent="0.35">
      <c r="A28" s="400" t="s">
        <v>125</v>
      </c>
      <c r="B28" s="400"/>
      <c r="C28" s="400"/>
      <c r="D28" s="400"/>
      <c r="E28" s="400"/>
      <c r="F28" s="400"/>
    </row>
    <row r="29" spans="1:6" s="363" customFormat="1" ht="15.75" customHeight="1" x14ac:dyDescent="0.35">
      <c r="A29" s="366"/>
      <c r="B29" s="366"/>
      <c r="C29" s="366"/>
      <c r="D29" s="366"/>
      <c r="E29" s="366"/>
      <c r="F29" s="366"/>
    </row>
    <row r="30" spans="1:6" s="363" customFormat="1" ht="15.75" customHeight="1" x14ac:dyDescent="0.35">
      <c r="A30" s="366"/>
      <c r="B30" s="366"/>
      <c r="C30" s="366"/>
      <c r="D30" s="366"/>
      <c r="E30" s="366"/>
      <c r="F30" s="366"/>
    </row>
    <row r="31" spans="1:6" s="363" customFormat="1" ht="15.75" customHeight="1" x14ac:dyDescent="0.35">
      <c r="A31" s="381"/>
      <c r="B31" s="381"/>
      <c r="C31" s="381"/>
      <c r="D31" s="381"/>
      <c r="E31" s="381"/>
      <c r="F31" s="381"/>
    </row>
    <row r="32" spans="1:6" s="363" customFormat="1" ht="15.75" customHeight="1" x14ac:dyDescent="0.35">
      <c r="A32" s="397" t="s">
        <v>190</v>
      </c>
      <c r="B32" s="397"/>
      <c r="C32" s="397"/>
      <c r="D32" s="397"/>
      <c r="E32" s="397"/>
      <c r="F32" s="397"/>
    </row>
    <row r="33" spans="1:6" s="363" customFormat="1" ht="15.75" customHeight="1" x14ac:dyDescent="0.35">
      <c r="A33" s="397" t="s">
        <v>195</v>
      </c>
      <c r="B33" s="397"/>
      <c r="C33" s="397"/>
      <c r="D33" s="397"/>
      <c r="E33" s="419">
        <v>6602.24</v>
      </c>
      <c r="F33" s="419"/>
    </row>
    <row r="34" spans="1:6" s="363" customFormat="1" ht="15.75" customHeight="1" x14ac:dyDescent="0.35">
      <c r="A34" s="397" t="s">
        <v>40</v>
      </c>
      <c r="B34" s="397"/>
      <c r="C34" s="397"/>
      <c r="D34" s="397"/>
      <c r="E34" s="401">
        <v>6602.24</v>
      </c>
      <c r="F34" s="401"/>
    </row>
    <row r="35" spans="1:6" s="363" customFormat="1" ht="15.75" customHeight="1" x14ac:dyDescent="0.35">
      <c r="A35" s="364"/>
      <c r="B35" s="364"/>
      <c r="C35" s="364"/>
      <c r="D35" s="364"/>
      <c r="E35" s="367"/>
      <c r="F35" s="367"/>
    </row>
    <row r="36" spans="1:6" s="363" customFormat="1" ht="15.75" customHeight="1" x14ac:dyDescent="0.35">
      <c r="A36" s="364"/>
      <c r="B36" s="364"/>
      <c r="C36" s="364"/>
      <c r="D36" s="364"/>
      <c r="E36" s="367"/>
      <c r="F36" s="367"/>
    </row>
    <row r="37" spans="1:6" s="363" customFormat="1" ht="15.75" customHeight="1" x14ac:dyDescent="0.35">
      <c r="A37" s="364"/>
      <c r="B37" s="364"/>
      <c r="C37" s="364"/>
      <c r="D37" s="364"/>
      <c r="E37" s="365"/>
      <c r="F37" s="365"/>
    </row>
    <row r="38" spans="1:6" s="363" customFormat="1" ht="39" customHeight="1" x14ac:dyDescent="0.35">
      <c r="A38" s="399" t="s">
        <v>19</v>
      </c>
      <c r="B38" s="399"/>
      <c r="C38" s="399"/>
      <c r="D38" s="399"/>
      <c r="E38" s="399"/>
      <c r="F38" s="399"/>
    </row>
    <row r="39" spans="1:6" s="363" customFormat="1" ht="15" customHeight="1" x14ac:dyDescent="0.35">
      <c r="A39" s="114" t="s">
        <v>20</v>
      </c>
      <c r="B39" s="115" t="s">
        <v>2</v>
      </c>
      <c r="C39" s="115" t="s">
        <v>3</v>
      </c>
      <c r="D39" s="115" t="s">
        <v>4</v>
      </c>
      <c r="E39" s="115" t="s">
        <v>5</v>
      </c>
      <c r="F39" s="115" t="s">
        <v>6</v>
      </c>
    </row>
    <row r="40" spans="1:6" s="363" customFormat="1" ht="15.5" x14ac:dyDescent="0.35">
      <c r="A40" s="234" t="s">
        <v>21</v>
      </c>
      <c r="B40" s="235">
        <v>44529</v>
      </c>
      <c r="C40" s="247" t="s">
        <v>57</v>
      </c>
      <c r="D40" s="201" t="s">
        <v>70</v>
      </c>
      <c r="E40" s="200" t="s">
        <v>73</v>
      </c>
      <c r="F40" s="238">
        <v>1001</v>
      </c>
    </row>
    <row r="41" spans="1:6" s="363" customFormat="1" ht="15.5" x14ac:dyDescent="0.35">
      <c r="A41" s="234" t="s">
        <v>82</v>
      </c>
      <c r="B41" s="235">
        <v>44529</v>
      </c>
      <c r="C41" s="247" t="s">
        <v>57</v>
      </c>
      <c r="D41" s="201" t="s">
        <v>149</v>
      </c>
      <c r="E41" s="200" t="s">
        <v>73</v>
      </c>
      <c r="F41" s="238">
        <v>347.08</v>
      </c>
    </row>
    <row r="42" spans="1:6" s="363" customFormat="1" ht="15.5" x14ac:dyDescent="0.35">
      <c r="A42" s="234" t="s">
        <v>22</v>
      </c>
      <c r="B42" s="235">
        <v>44529</v>
      </c>
      <c r="C42" s="247" t="s">
        <v>57</v>
      </c>
      <c r="D42" s="201" t="s">
        <v>168</v>
      </c>
      <c r="E42" s="200" t="s">
        <v>73</v>
      </c>
      <c r="F42" s="238">
        <v>534.94000000000005</v>
      </c>
    </row>
    <row r="43" spans="1:6" s="363" customFormat="1" ht="15.5" x14ac:dyDescent="0.35">
      <c r="A43" s="234" t="s">
        <v>23</v>
      </c>
      <c r="B43" s="235">
        <v>44529</v>
      </c>
      <c r="C43" s="247" t="s">
        <v>57</v>
      </c>
      <c r="D43" s="248" t="s">
        <v>52</v>
      </c>
      <c r="E43" s="200" t="s">
        <v>73</v>
      </c>
      <c r="F43" s="238">
        <v>726.73</v>
      </c>
    </row>
    <row r="44" spans="1:6" s="363" customFormat="1" ht="15.5" x14ac:dyDescent="0.35">
      <c r="A44" s="234" t="s">
        <v>83</v>
      </c>
      <c r="B44" s="235">
        <v>44529</v>
      </c>
      <c r="C44" s="241" t="s">
        <v>57</v>
      </c>
      <c r="D44" s="236" t="s">
        <v>189</v>
      </c>
      <c r="E44" s="237" t="s">
        <v>73</v>
      </c>
      <c r="F44" s="238">
        <v>69.42</v>
      </c>
    </row>
    <row r="45" spans="1:6" s="363" customFormat="1" ht="15.5" x14ac:dyDescent="0.35">
      <c r="A45" s="234" t="s">
        <v>84</v>
      </c>
      <c r="B45" s="235">
        <v>44529</v>
      </c>
      <c r="C45" s="241" t="s">
        <v>57</v>
      </c>
      <c r="D45" s="236" t="s">
        <v>157</v>
      </c>
      <c r="E45" s="237" t="s">
        <v>73</v>
      </c>
      <c r="F45" s="238">
        <v>228.33</v>
      </c>
    </row>
    <row r="46" spans="1:6" s="363" customFormat="1" ht="15.5" x14ac:dyDescent="0.35">
      <c r="A46" s="234" t="s">
        <v>85</v>
      </c>
      <c r="B46" s="235">
        <v>44529</v>
      </c>
      <c r="C46" s="241" t="s">
        <v>57</v>
      </c>
      <c r="D46" s="236" t="s">
        <v>55</v>
      </c>
      <c r="E46" s="237" t="s">
        <v>73</v>
      </c>
      <c r="F46" s="238">
        <v>862.58</v>
      </c>
    </row>
    <row r="47" spans="1:6" s="363" customFormat="1" ht="15.5" x14ac:dyDescent="0.35">
      <c r="A47" s="234" t="s">
        <v>86</v>
      </c>
      <c r="B47" s="235">
        <v>44529</v>
      </c>
      <c r="C47" s="241" t="s">
        <v>57</v>
      </c>
      <c r="D47" s="249" t="s">
        <v>56</v>
      </c>
      <c r="E47" s="237" t="s">
        <v>73</v>
      </c>
      <c r="F47" s="238">
        <v>778.85</v>
      </c>
    </row>
    <row r="48" spans="1:6" s="363" customFormat="1" ht="15.5" x14ac:dyDescent="0.35">
      <c r="A48" s="234" t="s">
        <v>87</v>
      </c>
      <c r="B48" s="235">
        <v>44529</v>
      </c>
      <c r="C48" s="241" t="s">
        <v>57</v>
      </c>
      <c r="D48" s="249" t="s">
        <v>71</v>
      </c>
      <c r="E48" s="237" t="s">
        <v>73</v>
      </c>
      <c r="F48" s="238">
        <v>630.37</v>
      </c>
    </row>
    <row r="49" spans="1:6" s="363" customFormat="1" ht="15.5" x14ac:dyDescent="0.35">
      <c r="A49" s="234" t="s">
        <v>24</v>
      </c>
      <c r="B49" s="235">
        <v>44530</v>
      </c>
      <c r="C49" s="241" t="s">
        <v>68</v>
      </c>
      <c r="D49" s="249" t="s">
        <v>69</v>
      </c>
      <c r="E49" s="237" t="s">
        <v>67</v>
      </c>
      <c r="F49" s="238">
        <v>414.29</v>
      </c>
    </row>
    <row r="50" spans="1:6" s="363" customFormat="1" ht="15.5" x14ac:dyDescent="0.35">
      <c r="A50" s="392" t="s">
        <v>89</v>
      </c>
      <c r="B50" s="392"/>
      <c r="C50" s="392"/>
      <c r="D50" s="392"/>
      <c r="E50" s="392"/>
      <c r="F50" s="136">
        <f>SUM(F40:F49)</f>
        <v>5593.59</v>
      </c>
    </row>
    <row r="51" spans="1:6" s="363" customFormat="1" ht="15.5" x14ac:dyDescent="0.35">
      <c r="A51" s="402"/>
      <c r="B51" s="403"/>
      <c r="C51" s="403"/>
      <c r="D51" s="403"/>
      <c r="E51" s="403"/>
      <c r="F51" s="404"/>
    </row>
    <row r="52" spans="1:6" s="363" customFormat="1" ht="15" customHeight="1" x14ac:dyDescent="0.35">
      <c r="A52" s="392" t="s">
        <v>8</v>
      </c>
      <c r="B52" s="392"/>
      <c r="C52" s="392"/>
      <c r="D52" s="392"/>
      <c r="E52" s="392"/>
      <c r="F52" s="137" t="s">
        <v>9</v>
      </c>
    </row>
    <row r="53" spans="1:6" s="363" customFormat="1" ht="15" customHeight="1" x14ac:dyDescent="0.35">
      <c r="A53" s="393" t="s">
        <v>10</v>
      </c>
      <c r="B53" s="393"/>
      <c r="C53" s="393"/>
      <c r="D53" s="393"/>
      <c r="E53" s="394"/>
      <c r="F53" s="222">
        <f>SUM(F40:F49)</f>
        <v>5593.59</v>
      </c>
    </row>
    <row r="54" spans="1:6" s="363" customFormat="1" ht="15" customHeight="1" x14ac:dyDescent="0.35">
      <c r="A54" s="393" t="s">
        <v>11</v>
      </c>
      <c r="B54" s="393"/>
      <c r="C54" s="393"/>
      <c r="D54" s="393"/>
      <c r="E54" s="394"/>
      <c r="F54" s="222">
        <v>0</v>
      </c>
    </row>
    <row r="55" spans="1:6" s="363" customFormat="1" ht="15" customHeight="1" x14ac:dyDescent="0.35">
      <c r="A55" s="393" t="s">
        <v>12</v>
      </c>
      <c r="B55" s="393"/>
      <c r="C55" s="393"/>
      <c r="D55" s="393"/>
      <c r="E55" s="394"/>
      <c r="F55" s="222">
        <v>0</v>
      </c>
    </row>
    <row r="56" spans="1:6" s="363" customFormat="1" ht="15" customHeight="1" x14ac:dyDescent="0.35">
      <c r="A56" s="392" t="s">
        <v>89</v>
      </c>
      <c r="B56" s="392"/>
      <c r="C56" s="392"/>
      <c r="D56" s="392"/>
      <c r="E56" s="392"/>
      <c r="F56" s="139">
        <f>SUM(F53:F55)</f>
        <v>5593.59</v>
      </c>
    </row>
    <row r="57" spans="1:6" s="363" customFormat="1" ht="15" customHeight="1" x14ac:dyDescent="0.35">
      <c r="A57" s="388" t="s">
        <v>197</v>
      </c>
      <c r="B57" s="388"/>
      <c r="C57" s="388"/>
      <c r="D57" s="388"/>
      <c r="E57" s="140"/>
      <c r="F57" s="141"/>
    </row>
    <row r="58" spans="1:6" s="363" customFormat="1" ht="15" customHeight="1" x14ac:dyDescent="0.35">
      <c r="A58" s="388" t="s">
        <v>196</v>
      </c>
      <c r="B58" s="388"/>
      <c r="C58" s="388"/>
      <c r="D58" s="388"/>
      <c r="E58" s="142"/>
      <c r="F58" s="143"/>
    </row>
    <row r="59" spans="1:6" s="363" customFormat="1" ht="15" customHeight="1" x14ac:dyDescent="0.35">
      <c r="A59" s="360"/>
      <c r="B59" s="360"/>
      <c r="C59" s="360"/>
      <c r="D59" s="360"/>
      <c r="E59" s="142"/>
      <c r="F59" s="143"/>
    </row>
    <row r="60" spans="1:6" s="363" customFormat="1" ht="15" customHeight="1" x14ac:dyDescent="0.35">
      <c r="A60" s="360"/>
      <c r="B60" s="360"/>
      <c r="C60" s="360"/>
      <c r="D60" s="360"/>
      <c r="E60" s="142"/>
      <c r="F60" s="143"/>
    </row>
    <row r="61" spans="1:6" s="363" customFormat="1" ht="36.75" customHeight="1" x14ac:dyDescent="0.35">
      <c r="A61" s="389" t="s">
        <v>36</v>
      </c>
      <c r="B61" s="389"/>
      <c r="C61" s="389"/>
      <c r="D61" s="389"/>
      <c r="E61" s="389"/>
      <c r="F61" s="389"/>
    </row>
    <row r="62" spans="1:6" s="363" customFormat="1" ht="36.75" customHeight="1" x14ac:dyDescent="0.35">
      <c r="A62" s="361"/>
      <c r="B62" s="361"/>
      <c r="C62" s="361"/>
      <c r="D62" s="361"/>
      <c r="E62" s="361"/>
      <c r="F62" s="361"/>
    </row>
    <row r="63" spans="1:6" s="363" customFormat="1" ht="18.75" customHeight="1" x14ac:dyDescent="0.35">
      <c r="A63" s="7"/>
      <c r="B63" s="362"/>
      <c r="C63" s="390" t="s">
        <v>198</v>
      </c>
      <c r="D63" s="390"/>
      <c r="E63" s="390"/>
      <c r="F63" s="359"/>
    </row>
    <row r="64" spans="1:6" s="363" customFormat="1" ht="18.75" customHeight="1" x14ac:dyDescent="0.35">
      <c r="A64" s="7"/>
      <c r="B64" s="362"/>
      <c r="C64" s="362"/>
      <c r="D64" s="362"/>
      <c r="E64" s="362"/>
      <c r="F64" s="359"/>
    </row>
    <row r="65" spans="1:6" s="363" customFormat="1" ht="18.75" customHeight="1" x14ac:dyDescent="0.35">
      <c r="A65" s="7"/>
      <c r="B65" s="362"/>
      <c r="C65" s="362"/>
      <c r="D65" s="362"/>
      <c r="E65" s="362"/>
      <c r="F65" s="359"/>
    </row>
    <row r="66" spans="1:6" s="363" customFormat="1" ht="14.25" customHeight="1" x14ac:dyDescent="0.35">
      <c r="A66" s="366"/>
      <c r="B66" s="359"/>
      <c r="C66" s="381" t="s">
        <v>41</v>
      </c>
      <c r="D66" s="381"/>
      <c r="E66" s="381"/>
      <c r="F66" s="366"/>
    </row>
    <row r="67" spans="1:6" s="363" customFormat="1" ht="15.5" x14ac:dyDescent="0.35">
      <c r="A67" s="366"/>
      <c r="B67" s="359"/>
      <c r="C67" s="359"/>
      <c r="D67" s="359" t="s">
        <v>42</v>
      </c>
      <c r="E67" s="366"/>
      <c r="F67" s="366"/>
    </row>
    <row r="68" spans="1:6" s="363" customFormat="1" ht="15.5" x14ac:dyDescent="0.35">
      <c r="A68" s="366"/>
      <c r="B68" s="359"/>
      <c r="C68" s="359"/>
      <c r="D68" s="359" t="s">
        <v>37</v>
      </c>
      <c r="E68" s="366"/>
      <c r="F68" s="366"/>
    </row>
    <row r="69" spans="1:6" s="363" customFormat="1" ht="15.5" x14ac:dyDescent="0.35">
      <c r="A69" s="366"/>
      <c r="B69" s="359"/>
      <c r="C69" s="359"/>
      <c r="D69" s="7"/>
      <c r="E69" s="359"/>
      <c r="F69" s="366"/>
    </row>
    <row r="70" spans="1:6" s="3" customFormat="1" x14ac:dyDescent="0.35">
      <c r="A70" s="105"/>
      <c r="B70" s="106"/>
      <c r="C70" s="106"/>
      <c r="D70" s="107"/>
      <c r="E70" s="106"/>
      <c r="F70" s="105"/>
    </row>
    <row r="71" spans="1:6" s="3" customFormat="1" x14ac:dyDescent="0.35">
      <c r="A71" s="105"/>
      <c r="B71" s="106"/>
      <c r="C71" s="106"/>
      <c r="D71" s="107"/>
      <c r="E71" s="106"/>
      <c r="F71" s="105"/>
    </row>
  </sheetData>
  <mergeCells count="33">
    <mergeCell ref="A26:F26"/>
    <mergeCell ref="A12:F12"/>
    <mergeCell ref="A13:F13"/>
    <mergeCell ref="A14:F14"/>
    <mergeCell ref="A15:F15"/>
    <mergeCell ref="A16:F16"/>
    <mergeCell ref="A20:F20"/>
    <mergeCell ref="A21:F21"/>
    <mergeCell ref="A22:F22"/>
    <mergeCell ref="A23:F23"/>
    <mergeCell ref="A24:F24"/>
    <mergeCell ref="A25:F25"/>
    <mergeCell ref="A34:D34"/>
    <mergeCell ref="E34:F34"/>
    <mergeCell ref="A38:F38"/>
    <mergeCell ref="A27:F27"/>
    <mergeCell ref="A28:F28"/>
    <mergeCell ref="A31:F31"/>
    <mergeCell ref="A32:F32"/>
    <mergeCell ref="A33:D33"/>
    <mergeCell ref="E33:F33"/>
    <mergeCell ref="C66:E66"/>
    <mergeCell ref="A50:E50"/>
    <mergeCell ref="A51:F51"/>
    <mergeCell ref="A52:E52"/>
    <mergeCell ref="A53:E53"/>
    <mergeCell ref="A54:E54"/>
    <mergeCell ref="A55:E55"/>
    <mergeCell ref="A56:E56"/>
    <mergeCell ref="A57:D57"/>
    <mergeCell ref="A58:D58"/>
    <mergeCell ref="A61:F61"/>
    <mergeCell ref="C63:E63"/>
  </mergeCells>
  <pageMargins left="0.511811024" right="0.511811024" top="0.78740157499999996" bottom="0.78740157499999996" header="0.31496062000000002" footer="0.31496062000000002"/>
  <pageSetup paperSize="9" scale="72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7" shapeId="73729" r:id="rId4">
          <objectPr defaultSize="0" autoPict="0" r:id="rId5">
            <anchor moveWithCells="1" sizeWithCells="1">
              <from>
                <xdr:col>3</xdr:col>
                <xdr:colOff>476250</xdr:colOff>
                <xdr:row>2</xdr:row>
                <xdr:rowOff>165100</xdr:rowOff>
              </from>
              <to>
                <xdr:col>3</xdr:col>
                <xdr:colOff>3371850</xdr:colOff>
                <xdr:row>7</xdr:row>
                <xdr:rowOff>114300</xdr:rowOff>
              </to>
            </anchor>
          </objectPr>
        </oleObject>
      </mc:Choice>
      <mc:Fallback>
        <oleObject progId="CorelDraw.Graphic.17" shapeId="73729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66"/>
    <pageSetUpPr fitToPage="1"/>
  </sheetPr>
  <dimension ref="A4:F69"/>
  <sheetViews>
    <sheetView topLeftCell="A29" zoomScaleNormal="100" workbookViewId="0">
      <selection activeCell="D50" sqref="D50"/>
    </sheetView>
  </sheetViews>
  <sheetFormatPr defaultColWidth="9.1796875" defaultRowHeight="14.5" x14ac:dyDescent="0.35"/>
  <cols>
    <col min="1" max="1" width="7.81640625" style="5" customWidth="1"/>
    <col min="2" max="2" width="13.453125" style="6" customWidth="1"/>
    <col min="3" max="3" width="17" style="6" customWidth="1"/>
    <col min="4" max="4" width="52.7265625" style="40" customWidth="1"/>
    <col min="5" max="5" width="24.26953125" style="6" customWidth="1"/>
    <col min="6" max="6" width="15.54296875" style="40" bestFit="1" customWidth="1"/>
    <col min="7" max="16384" width="9.1796875" style="1"/>
  </cols>
  <sheetData>
    <row r="4" spans="1:6" ht="15.5" x14ac:dyDescent="0.35">
      <c r="A4" s="380" t="s">
        <v>13</v>
      </c>
      <c r="B4" s="380"/>
      <c r="C4" s="380"/>
      <c r="D4" s="380"/>
      <c r="E4" s="380"/>
      <c r="F4" s="380"/>
    </row>
    <row r="5" spans="1:6" ht="15.5" x14ac:dyDescent="0.35">
      <c r="A5" s="380" t="s">
        <v>14</v>
      </c>
      <c r="B5" s="380"/>
      <c r="C5" s="380"/>
      <c r="D5" s="380"/>
      <c r="E5" s="380"/>
      <c r="F5" s="380"/>
    </row>
    <row r="6" spans="1:6" ht="15.5" x14ac:dyDescent="0.35">
      <c r="A6" s="381" t="s">
        <v>15</v>
      </c>
      <c r="B6" s="381"/>
      <c r="C6" s="381"/>
      <c r="D6" s="381"/>
      <c r="E6" s="381"/>
      <c r="F6" s="381"/>
    </row>
    <row r="7" spans="1:6" ht="7.5" customHeight="1" x14ac:dyDescent="0.35">
      <c r="A7" s="46"/>
      <c r="B7" s="46"/>
      <c r="C7" s="46"/>
      <c r="D7" s="46"/>
      <c r="E7" s="46"/>
      <c r="F7" s="46"/>
    </row>
    <row r="8" spans="1:6" ht="15.5" x14ac:dyDescent="0.35">
      <c r="A8" s="380" t="s">
        <v>0</v>
      </c>
      <c r="B8" s="380"/>
      <c r="C8" s="380"/>
      <c r="D8" s="380"/>
      <c r="E8" s="380"/>
      <c r="F8" s="380"/>
    </row>
    <row r="9" spans="1:6" ht="15.5" x14ac:dyDescent="0.35">
      <c r="A9" s="380" t="s">
        <v>1</v>
      </c>
      <c r="B9" s="380"/>
      <c r="C9" s="380"/>
      <c r="D9" s="380"/>
      <c r="E9" s="380"/>
      <c r="F9" s="380"/>
    </row>
    <row r="10" spans="1:6" x14ac:dyDescent="0.35">
      <c r="A10" s="376" t="s">
        <v>16</v>
      </c>
      <c r="B10" s="376"/>
      <c r="C10" s="376"/>
      <c r="D10" s="376"/>
      <c r="E10" s="376"/>
      <c r="F10" s="376"/>
    </row>
    <row r="11" spans="1:6" x14ac:dyDescent="0.35">
      <c r="A11" s="376" t="s">
        <v>17</v>
      </c>
      <c r="B11" s="376"/>
      <c r="C11" s="376"/>
      <c r="D11" s="376"/>
      <c r="E11" s="376"/>
      <c r="F11" s="376"/>
    </row>
    <row r="12" spans="1:6" x14ac:dyDescent="0.35">
      <c r="A12" s="376" t="s">
        <v>18</v>
      </c>
      <c r="B12" s="376"/>
      <c r="C12" s="376"/>
      <c r="D12" s="376"/>
      <c r="E12" s="376"/>
      <c r="F12" s="376"/>
    </row>
    <row r="13" spans="1:6" x14ac:dyDescent="0.35">
      <c r="A13" s="376" t="s">
        <v>78</v>
      </c>
      <c r="B13" s="376"/>
      <c r="C13" s="376"/>
      <c r="D13" s="376"/>
      <c r="E13" s="376"/>
      <c r="F13" s="376"/>
    </row>
    <row r="14" spans="1:6" ht="15.75" customHeight="1" x14ac:dyDescent="0.35">
      <c r="A14" s="375" t="s">
        <v>43</v>
      </c>
      <c r="B14" s="375"/>
      <c r="C14" s="375"/>
      <c r="D14" s="375"/>
      <c r="E14" s="375"/>
      <c r="F14" s="375"/>
    </row>
    <row r="15" spans="1:6" ht="15.75" customHeight="1" x14ac:dyDescent="0.35">
      <c r="A15" s="375" t="s">
        <v>44</v>
      </c>
      <c r="B15" s="375"/>
      <c r="C15" s="375"/>
      <c r="D15" s="375"/>
      <c r="E15" s="375"/>
      <c r="F15" s="375"/>
    </row>
    <row r="16" spans="1:6" ht="15.75" customHeight="1" x14ac:dyDescent="0.35">
      <c r="A16" s="375" t="s">
        <v>74</v>
      </c>
      <c r="B16" s="375"/>
      <c r="C16" s="375"/>
      <c r="D16" s="375"/>
      <c r="E16" s="375"/>
      <c r="F16" s="375"/>
    </row>
    <row r="17" spans="1:6" ht="15.75" customHeight="1" x14ac:dyDescent="0.35">
      <c r="A17" s="375" t="s">
        <v>45</v>
      </c>
      <c r="B17" s="375"/>
      <c r="C17" s="375"/>
      <c r="D17" s="375"/>
      <c r="E17" s="375"/>
      <c r="F17" s="375"/>
    </row>
    <row r="18" spans="1:6" ht="15.75" customHeight="1" x14ac:dyDescent="0.35">
      <c r="A18" s="375" t="s">
        <v>134</v>
      </c>
      <c r="B18" s="375"/>
      <c r="C18" s="375"/>
      <c r="D18" s="375"/>
      <c r="E18" s="375"/>
      <c r="F18" s="375"/>
    </row>
    <row r="19" spans="1:6" ht="8.25" customHeight="1" x14ac:dyDescent="0.35">
      <c r="A19" s="9"/>
      <c r="B19" s="9"/>
      <c r="C19" s="9"/>
      <c r="D19" s="9"/>
      <c r="E19" s="9"/>
      <c r="F19" s="9"/>
    </row>
    <row r="20" spans="1:6" ht="15.75" customHeight="1" x14ac:dyDescent="0.35">
      <c r="A20" s="376" t="s">
        <v>88</v>
      </c>
      <c r="B20" s="376"/>
      <c r="C20" s="376"/>
      <c r="D20" s="376"/>
      <c r="E20" s="376"/>
      <c r="F20" s="376"/>
    </row>
    <row r="21" spans="1:6" ht="15.75" customHeight="1" x14ac:dyDescent="0.35">
      <c r="A21" s="377" t="s">
        <v>100</v>
      </c>
      <c r="B21" s="377"/>
      <c r="C21" s="377"/>
      <c r="D21" s="377"/>
      <c r="E21" s="378">
        <v>34233.800000000003</v>
      </c>
      <c r="F21" s="378"/>
    </row>
    <row r="22" spans="1:6" ht="15.75" customHeight="1" x14ac:dyDescent="0.35">
      <c r="A22" s="377" t="s">
        <v>75</v>
      </c>
      <c r="B22" s="377"/>
      <c r="C22" s="377"/>
      <c r="D22" s="377"/>
      <c r="E22" s="378">
        <v>13.84</v>
      </c>
      <c r="F22" s="378"/>
    </row>
    <row r="23" spans="1:6" ht="15.75" customHeight="1" x14ac:dyDescent="0.35">
      <c r="A23" s="377" t="s">
        <v>40</v>
      </c>
      <c r="B23" s="377"/>
      <c r="C23" s="377"/>
      <c r="D23" s="377"/>
      <c r="E23" s="378">
        <v>34247.64</v>
      </c>
      <c r="F23" s="378"/>
    </row>
    <row r="24" spans="1:6" ht="9" customHeight="1" x14ac:dyDescent="0.35">
      <c r="A24" s="47"/>
      <c r="B24" s="47"/>
      <c r="C24" s="47"/>
      <c r="D24" s="47"/>
      <c r="E24" s="48"/>
      <c r="F24" s="48"/>
    </row>
    <row r="25" spans="1:6" x14ac:dyDescent="0.35">
      <c r="A25" s="379" t="s">
        <v>19</v>
      </c>
      <c r="B25" s="379"/>
      <c r="C25" s="379"/>
      <c r="D25" s="379"/>
      <c r="E25" s="379"/>
      <c r="F25" s="379"/>
    </row>
    <row r="26" spans="1:6" s="2" customFormat="1" ht="15" customHeight="1" x14ac:dyDescent="0.35">
      <c r="A26" s="10" t="s">
        <v>20</v>
      </c>
      <c r="B26" s="11" t="s">
        <v>2</v>
      </c>
      <c r="C26" s="11" t="s">
        <v>3</v>
      </c>
      <c r="D26" s="11" t="s">
        <v>4</v>
      </c>
      <c r="E26" s="11" t="s">
        <v>5</v>
      </c>
      <c r="F26" s="11" t="s">
        <v>6</v>
      </c>
    </row>
    <row r="27" spans="1:6" s="2" customFormat="1" ht="18.5" x14ac:dyDescent="0.35">
      <c r="A27" s="12" t="s">
        <v>21</v>
      </c>
      <c r="B27" s="13">
        <v>44230</v>
      </c>
      <c r="C27" s="55">
        <v>65002</v>
      </c>
      <c r="D27" s="59" t="s">
        <v>93</v>
      </c>
      <c r="E27" s="55" t="s">
        <v>102</v>
      </c>
      <c r="F27" s="15">
        <v>187.98</v>
      </c>
    </row>
    <row r="28" spans="1:6" s="2" customFormat="1" ht="18.5" x14ac:dyDescent="0.35">
      <c r="A28" s="12" t="s">
        <v>82</v>
      </c>
      <c r="B28" s="13">
        <v>44236</v>
      </c>
      <c r="C28" s="55">
        <v>246990</v>
      </c>
      <c r="D28" s="20" t="s">
        <v>76</v>
      </c>
      <c r="E28" s="18" t="s">
        <v>46</v>
      </c>
      <c r="F28" s="15">
        <v>135.24</v>
      </c>
    </row>
    <row r="29" spans="1:6" s="2" customFormat="1" ht="18.5" x14ac:dyDescent="0.35">
      <c r="A29" s="12" t="s">
        <v>22</v>
      </c>
      <c r="B29" s="13">
        <v>44236</v>
      </c>
      <c r="C29" s="37">
        <v>244251</v>
      </c>
      <c r="D29" s="20" t="s">
        <v>77</v>
      </c>
      <c r="E29" s="18" t="s">
        <v>46</v>
      </c>
      <c r="F29" s="15">
        <v>284.76</v>
      </c>
    </row>
    <row r="30" spans="1:6" s="2" customFormat="1" ht="18.5" x14ac:dyDescent="0.35">
      <c r="A30" s="12" t="s">
        <v>23</v>
      </c>
      <c r="B30" s="13">
        <v>44238</v>
      </c>
      <c r="C30" s="37">
        <v>202100000006400</v>
      </c>
      <c r="D30" s="53" t="s">
        <v>72</v>
      </c>
      <c r="E30" s="14" t="s">
        <v>46</v>
      </c>
      <c r="F30" s="15">
        <v>1000</v>
      </c>
    </row>
    <row r="31" spans="1:6" s="2" customFormat="1" ht="18.5" x14ac:dyDescent="0.35">
      <c r="A31" s="12" t="s">
        <v>83</v>
      </c>
      <c r="B31" s="13">
        <v>44242</v>
      </c>
      <c r="C31" s="37">
        <v>11168</v>
      </c>
      <c r="D31" s="34" t="s">
        <v>50</v>
      </c>
      <c r="E31" s="18" t="s">
        <v>47</v>
      </c>
      <c r="F31" s="15">
        <v>185.34</v>
      </c>
    </row>
    <row r="32" spans="1:6" s="2" customFormat="1" ht="18.5" x14ac:dyDescent="0.35">
      <c r="A32" s="12" t="s">
        <v>84</v>
      </c>
      <c r="B32" s="13">
        <v>44244</v>
      </c>
      <c r="C32" s="4" t="s">
        <v>48</v>
      </c>
      <c r="D32" s="33" t="s">
        <v>49</v>
      </c>
      <c r="E32" s="18" t="s">
        <v>46</v>
      </c>
      <c r="F32" s="15">
        <v>2000</v>
      </c>
    </row>
    <row r="33" spans="1:6" s="2" customFormat="1" ht="18.5" x14ac:dyDescent="0.35">
      <c r="A33" s="12" t="s">
        <v>85</v>
      </c>
      <c r="B33" s="13">
        <v>44246</v>
      </c>
      <c r="C33" s="37">
        <v>1840</v>
      </c>
      <c r="D33" s="36" t="s">
        <v>58</v>
      </c>
      <c r="E33" s="16" t="s">
        <v>46</v>
      </c>
      <c r="F33" s="15">
        <v>100</v>
      </c>
    </row>
    <row r="34" spans="1:6" s="2" customFormat="1" ht="26" x14ac:dyDescent="0.35">
      <c r="A34" s="12" t="s">
        <v>86</v>
      </c>
      <c r="B34" s="13">
        <v>44245</v>
      </c>
      <c r="C34" s="16" t="s">
        <v>59</v>
      </c>
      <c r="D34" s="19" t="s">
        <v>60</v>
      </c>
      <c r="E34" s="16" t="s">
        <v>46</v>
      </c>
      <c r="F34" s="15">
        <v>179.03</v>
      </c>
    </row>
    <row r="35" spans="1:6" s="2" customFormat="1" ht="26" x14ac:dyDescent="0.35">
      <c r="A35" s="12" t="s">
        <v>87</v>
      </c>
      <c r="B35" s="13">
        <v>44249</v>
      </c>
      <c r="C35" s="16" t="s">
        <v>59</v>
      </c>
      <c r="D35" s="35" t="s">
        <v>61</v>
      </c>
      <c r="E35" s="16" t="s">
        <v>46</v>
      </c>
      <c r="F35" s="15">
        <v>1843.8</v>
      </c>
    </row>
    <row r="36" spans="1:6" s="2" customFormat="1" ht="18.5" x14ac:dyDescent="0.35">
      <c r="A36" s="12" t="s">
        <v>24</v>
      </c>
      <c r="B36" s="13">
        <v>44250</v>
      </c>
      <c r="C36" s="37">
        <v>95516</v>
      </c>
      <c r="D36" s="36" t="s">
        <v>64</v>
      </c>
      <c r="E36" s="16" t="s">
        <v>46</v>
      </c>
      <c r="F36" s="15">
        <v>3670.11</v>
      </c>
    </row>
    <row r="37" spans="1:6" s="2" customFormat="1" ht="18.5" x14ac:dyDescent="0.35">
      <c r="A37" s="12" t="s">
        <v>25</v>
      </c>
      <c r="B37" s="13">
        <v>44250</v>
      </c>
      <c r="C37" s="37">
        <v>95515</v>
      </c>
      <c r="D37" s="35" t="s">
        <v>64</v>
      </c>
      <c r="E37" s="16" t="s">
        <v>46</v>
      </c>
      <c r="F37" s="15">
        <v>2482.1999999999998</v>
      </c>
    </row>
    <row r="38" spans="1:6" s="2" customFormat="1" ht="18.5" x14ac:dyDescent="0.35">
      <c r="A38" s="12" t="s">
        <v>26</v>
      </c>
      <c r="B38" s="13">
        <v>44253</v>
      </c>
      <c r="C38" s="14" t="s">
        <v>57</v>
      </c>
      <c r="D38" s="19" t="s">
        <v>70</v>
      </c>
      <c r="E38" s="16" t="s">
        <v>73</v>
      </c>
      <c r="F38" s="15">
        <v>1474.29</v>
      </c>
    </row>
    <row r="39" spans="1:6" s="2" customFormat="1" ht="18.5" x14ac:dyDescent="0.35">
      <c r="A39" s="12" t="s">
        <v>27</v>
      </c>
      <c r="B39" s="13">
        <v>44253</v>
      </c>
      <c r="C39" s="14" t="s">
        <v>57</v>
      </c>
      <c r="D39" s="19" t="s">
        <v>62</v>
      </c>
      <c r="E39" s="16" t="s">
        <v>73</v>
      </c>
      <c r="F39" s="15">
        <v>1214.76</v>
      </c>
    </row>
    <row r="40" spans="1:6" s="2" customFormat="1" ht="18.5" x14ac:dyDescent="0.35">
      <c r="A40" s="12" t="s">
        <v>28</v>
      </c>
      <c r="B40" s="13">
        <v>44253</v>
      </c>
      <c r="C40" s="60" t="s">
        <v>57</v>
      </c>
      <c r="D40" s="61" t="s">
        <v>51</v>
      </c>
      <c r="E40" s="62" t="s">
        <v>73</v>
      </c>
      <c r="F40" s="15">
        <v>1503.44</v>
      </c>
    </row>
    <row r="41" spans="1:6" s="2" customFormat="1" ht="18.5" x14ac:dyDescent="0.35">
      <c r="A41" s="12" t="s">
        <v>29</v>
      </c>
      <c r="B41" s="13">
        <v>44253</v>
      </c>
      <c r="C41" s="14" t="s">
        <v>57</v>
      </c>
      <c r="D41" s="21" t="s">
        <v>52</v>
      </c>
      <c r="E41" s="16" t="s">
        <v>73</v>
      </c>
      <c r="F41" s="15">
        <v>1392.95</v>
      </c>
    </row>
    <row r="42" spans="1:6" s="2" customFormat="1" ht="18.5" x14ac:dyDescent="0.35">
      <c r="A42" s="12" t="s">
        <v>30</v>
      </c>
      <c r="B42" s="13">
        <v>44253</v>
      </c>
      <c r="C42" s="4" t="s">
        <v>57</v>
      </c>
      <c r="D42" s="22" t="s">
        <v>53</v>
      </c>
      <c r="E42" s="18" t="s">
        <v>73</v>
      </c>
      <c r="F42" s="15">
        <v>0</v>
      </c>
    </row>
    <row r="43" spans="1:6" s="2" customFormat="1" ht="18.5" x14ac:dyDescent="0.35">
      <c r="A43" s="12" t="s">
        <v>31</v>
      </c>
      <c r="B43" s="13">
        <v>44253</v>
      </c>
      <c r="C43" s="4" t="s">
        <v>57</v>
      </c>
      <c r="D43" s="22" t="s">
        <v>63</v>
      </c>
      <c r="E43" s="18" t="s">
        <v>73</v>
      </c>
      <c r="F43" s="15">
        <v>1474.29</v>
      </c>
    </row>
    <row r="44" spans="1:6" s="2" customFormat="1" ht="18.5" x14ac:dyDescent="0.35">
      <c r="A44" s="12" t="s">
        <v>32</v>
      </c>
      <c r="B44" s="13">
        <v>44253</v>
      </c>
      <c r="C44" s="4" t="s">
        <v>57</v>
      </c>
      <c r="D44" s="22" t="s">
        <v>54</v>
      </c>
      <c r="E44" s="18" t="s">
        <v>73</v>
      </c>
      <c r="F44" s="15">
        <v>1965.74</v>
      </c>
    </row>
    <row r="45" spans="1:6" s="2" customFormat="1" ht="15" customHeight="1" x14ac:dyDescent="0.35">
      <c r="A45" s="12" t="s">
        <v>33</v>
      </c>
      <c r="B45" s="13">
        <v>44253</v>
      </c>
      <c r="C45" s="4" t="s">
        <v>57</v>
      </c>
      <c r="D45" s="22" t="s">
        <v>55</v>
      </c>
      <c r="E45" s="18" t="s">
        <v>73</v>
      </c>
      <c r="F45" s="15">
        <v>1592.25</v>
      </c>
    </row>
    <row r="46" spans="1:6" s="2" customFormat="1" ht="15" customHeight="1" x14ac:dyDescent="0.35">
      <c r="A46" s="12" t="s">
        <v>34</v>
      </c>
      <c r="B46" s="13">
        <v>44253</v>
      </c>
      <c r="C46" s="4" t="s">
        <v>57</v>
      </c>
      <c r="D46" s="17" t="s">
        <v>56</v>
      </c>
      <c r="E46" s="18" t="s">
        <v>73</v>
      </c>
      <c r="F46" s="15">
        <v>1439.36</v>
      </c>
    </row>
    <row r="47" spans="1:6" s="2" customFormat="1" ht="15" customHeight="1" x14ac:dyDescent="0.35">
      <c r="A47" s="12" t="s">
        <v>35</v>
      </c>
      <c r="B47" s="13">
        <v>44253</v>
      </c>
      <c r="C47" s="4" t="s">
        <v>57</v>
      </c>
      <c r="D47" s="17" t="s">
        <v>71</v>
      </c>
      <c r="E47" s="18" t="s">
        <v>73</v>
      </c>
      <c r="F47" s="15">
        <v>1167.03</v>
      </c>
    </row>
    <row r="48" spans="1:6" s="2" customFormat="1" ht="18.5" x14ac:dyDescent="0.35">
      <c r="A48" s="12" t="s">
        <v>38</v>
      </c>
      <c r="B48" s="13">
        <v>44253</v>
      </c>
      <c r="C48" s="4" t="s">
        <v>65</v>
      </c>
      <c r="D48" s="20" t="s">
        <v>66</v>
      </c>
      <c r="E48" s="4" t="s">
        <v>67</v>
      </c>
      <c r="F48" s="15">
        <v>188.48</v>
      </c>
    </row>
    <row r="49" spans="1:6" s="2" customFormat="1" ht="15" customHeight="1" x14ac:dyDescent="0.35">
      <c r="A49" s="12" t="s">
        <v>39</v>
      </c>
      <c r="B49" s="13">
        <v>44253</v>
      </c>
      <c r="C49" s="57" t="s">
        <v>91</v>
      </c>
      <c r="D49" s="22" t="s">
        <v>92</v>
      </c>
      <c r="E49" s="58" t="s">
        <v>67</v>
      </c>
      <c r="F49" s="15">
        <v>5215.1499999999996</v>
      </c>
    </row>
    <row r="50" spans="1:6" s="2" customFormat="1" ht="15" customHeight="1" x14ac:dyDescent="0.35">
      <c r="A50" s="12" t="s">
        <v>94</v>
      </c>
      <c r="B50" s="13">
        <v>44253</v>
      </c>
      <c r="C50" s="23" t="s">
        <v>68</v>
      </c>
      <c r="D50" s="17" t="s">
        <v>69</v>
      </c>
      <c r="E50" s="18" t="s">
        <v>67</v>
      </c>
      <c r="F50" s="15">
        <v>1495.18</v>
      </c>
    </row>
    <row r="51" spans="1:6" s="2" customFormat="1" ht="15" customHeight="1" x14ac:dyDescent="0.35">
      <c r="A51" s="372" t="s">
        <v>7</v>
      </c>
      <c r="B51" s="372"/>
      <c r="C51" s="372"/>
      <c r="D51" s="372"/>
      <c r="E51" s="372"/>
      <c r="F51" s="45">
        <f>SUM(F27:F50)</f>
        <v>32191.380000000005</v>
      </c>
    </row>
    <row r="52" spans="1:6" s="2" customFormat="1" ht="9.75" customHeight="1" x14ac:dyDescent="0.35">
      <c r="A52" s="50"/>
      <c r="B52" s="50"/>
      <c r="C52" s="50"/>
      <c r="D52" s="50"/>
      <c r="E52" s="50"/>
      <c r="F52" s="25"/>
    </row>
    <row r="53" spans="1:6" s="2" customFormat="1" ht="15" customHeight="1" x14ac:dyDescent="0.35">
      <c r="A53" s="372" t="s">
        <v>8</v>
      </c>
      <c r="B53" s="372"/>
      <c r="C53" s="372"/>
      <c r="D53" s="372"/>
      <c r="E53" s="372"/>
      <c r="F53" s="26" t="s">
        <v>9</v>
      </c>
    </row>
    <row r="54" spans="1:6" s="2" customFormat="1" ht="15" customHeight="1" x14ac:dyDescent="0.35">
      <c r="A54" s="370" t="s">
        <v>10</v>
      </c>
      <c r="B54" s="370"/>
      <c r="C54" s="370"/>
      <c r="D54" s="370"/>
      <c r="E54" s="371"/>
      <c r="F54" s="45">
        <f>SUM(F38:F50)</f>
        <v>20122.919999999998</v>
      </c>
    </row>
    <row r="55" spans="1:6" s="2" customFormat="1" ht="15" customHeight="1" x14ac:dyDescent="0.35">
      <c r="A55" s="370" t="s">
        <v>11</v>
      </c>
      <c r="B55" s="370"/>
      <c r="C55" s="370"/>
      <c r="D55" s="370"/>
      <c r="E55" s="371"/>
      <c r="F55" s="45">
        <f>SUM(F27,F31)</f>
        <v>373.32</v>
      </c>
    </row>
    <row r="56" spans="1:6" s="2" customFormat="1" ht="15" customHeight="1" x14ac:dyDescent="0.35">
      <c r="A56" s="370" t="s">
        <v>12</v>
      </c>
      <c r="B56" s="370"/>
      <c r="C56" s="370"/>
      <c r="D56" s="370"/>
      <c r="E56" s="371"/>
      <c r="F56" s="45">
        <f>SUM(F28:F30,F32:F37)</f>
        <v>11695.14</v>
      </c>
    </row>
    <row r="57" spans="1:6" s="2" customFormat="1" ht="15" customHeight="1" x14ac:dyDescent="0.35">
      <c r="A57" s="372" t="s">
        <v>89</v>
      </c>
      <c r="B57" s="372"/>
      <c r="C57" s="372"/>
      <c r="D57" s="372"/>
      <c r="E57" s="372"/>
      <c r="F57" s="24">
        <f>SUM(F54:F56)</f>
        <v>32191.379999999997</v>
      </c>
    </row>
    <row r="58" spans="1:6" s="2" customFormat="1" ht="15" customHeight="1" x14ac:dyDescent="0.35">
      <c r="A58" s="373" t="s">
        <v>95</v>
      </c>
      <c r="B58" s="373"/>
      <c r="C58" s="373"/>
      <c r="D58" s="373"/>
      <c r="E58" s="27"/>
      <c r="F58" s="28"/>
    </row>
    <row r="59" spans="1:6" s="2" customFormat="1" ht="15" customHeight="1" x14ac:dyDescent="0.35">
      <c r="A59" s="373" t="s">
        <v>133</v>
      </c>
      <c r="B59" s="373"/>
      <c r="C59" s="373"/>
      <c r="D59" s="373"/>
      <c r="E59" s="29"/>
      <c r="F59" s="30"/>
    </row>
    <row r="60" spans="1:6" s="2" customFormat="1" ht="9" customHeight="1" x14ac:dyDescent="0.35">
      <c r="A60" s="31"/>
      <c r="B60" s="28"/>
      <c r="C60" s="28"/>
      <c r="D60" s="31"/>
      <c r="E60" s="28"/>
      <c r="F60" s="31"/>
    </row>
    <row r="61" spans="1:6" s="2" customFormat="1" ht="22.5" customHeight="1" x14ac:dyDescent="0.35">
      <c r="A61" s="374" t="s">
        <v>36</v>
      </c>
      <c r="B61" s="374"/>
      <c r="C61" s="374"/>
      <c r="D61" s="374"/>
      <c r="E61" s="374"/>
      <c r="F61" s="374"/>
    </row>
    <row r="62" spans="1:6" s="2" customFormat="1" ht="10.5" customHeight="1" x14ac:dyDescent="0.35">
      <c r="A62" s="31"/>
      <c r="B62" s="49"/>
      <c r="C62" s="49"/>
      <c r="D62" s="49"/>
      <c r="E62" s="49"/>
      <c r="F62" s="32"/>
    </row>
    <row r="63" spans="1:6" s="2" customFormat="1" ht="18.75" customHeight="1" x14ac:dyDescent="0.35">
      <c r="A63" s="31"/>
      <c r="B63" s="49"/>
      <c r="C63" s="382" t="s">
        <v>96</v>
      </c>
      <c r="D63" s="382"/>
      <c r="E63" s="382"/>
      <c r="F63" s="32"/>
    </row>
    <row r="64" spans="1:6" s="2" customFormat="1" ht="18.5" x14ac:dyDescent="0.3">
      <c r="A64" s="9"/>
      <c r="B64" s="32"/>
      <c r="C64" s="369" t="s">
        <v>41</v>
      </c>
      <c r="D64" s="369"/>
      <c r="E64" s="369"/>
      <c r="F64" s="9"/>
    </row>
    <row r="65" spans="1:6" s="2" customFormat="1" ht="18.5" x14ac:dyDescent="0.35">
      <c r="A65" s="9"/>
      <c r="B65" s="32"/>
      <c r="C65" s="32"/>
      <c r="D65" s="32" t="s">
        <v>42</v>
      </c>
      <c r="E65" s="9"/>
      <c r="F65" s="9"/>
    </row>
    <row r="66" spans="1:6" x14ac:dyDescent="0.35">
      <c r="A66" s="9"/>
      <c r="B66" s="32"/>
      <c r="C66" s="32"/>
      <c r="D66" s="32" t="s">
        <v>37</v>
      </c>
      <c r="E66" s="9"/>
      <c r="F66" s="9"/>
    </row>
    <row r="67" spans="1:6" ht="15.5" x14ac:dyDescent="0.35">
      <c r="A67" s="38"/>
      <c r="B67" s="46"/>
      <c r="C67" s="46"/>
      <c r="D67" s="7"/>
      <c r="E67" s="46"/>
      <c r="F67" s="38"/>
    </row>
    <row r="68" spans="1:6" s="3" customFormat="1" ht="15.5" x14ac:dyDescent="0.35">
      <c r="A68" s="5"/>
      <c r="B68" s="6"/>
      <c r="C68" s="6"/>
      <c r="D68" s="8"/>
      <c r="E68" s="6"/>
      <c r="F68" s="40"/>
    </row>
    <row r="69" spans="1:6" s="3" customFormat="1" ht="15.5" x14ac:dyDescent="0.35">
      <c r="A69" s="5"/>
      <c r="B69" s="6"/>
      <c r="C69" s="6"/>
      <c r="D69" s="8"/>
      <c r="E69" s="6"/>
      <c r="F69" s="40"/>
    </row>
  </sheetData>
  <mergeCells count="33">
    <mergeCell ref="C63:E63"/>
    <mergeCell ref="C64:E64"/>
    <mergeCell ref="A55:E55"/>
    <mergeCell ref="A56:E56"/>
    <mergeCell ref="A57:E57"/>
    <mergeCell ref="A58:D58"/>
    <mergeCell ref="A59:D59"/>
    <mergeCell ref="A61:F61"/>
    <mergeCell ref="A54:E54"/>
    <mergeCell ref="A17:F17"/>
    <mergeCell ref="A18:F18"/>
    <mergeCell ref="A20:F20"/>
    <mergeCell ref="A21:D21"/>
    <mergeCell ref="E21:F21"/>
    <mergeCell ref="A22:D22"/>
    <mergeCell ref="E22:F22"/>
    <mergeCell ref="A23:D23"/>
    <mergeCell ref="E23:F23"/>
    <mergeCell ref="A25:F25"/>
    <mergeCell ref="A51:E51"/>
    <mergeCell ref="A53:E53"/>
    <mergeCell ref="A16:F16"/>
    <mergeCell ref="A4:F4"/>
    <mergeCell ref="A5:F5"/>
    <mergeCell ref="A6:F6"/>
    <mergeCell ref="A8:F8"/>
    <mergeCell ref="A9:F9"/>
    <mergeCell ref="A10:F10"/>
    <mergeCell ref="A11:F11"/>
    <mergeCell ref="A12:F12"/>
    <mergeCell ref="A13:F13"/>
    <mergeCell ref="A14:F14"/>
    <mergeCell ref="A15:F15"/>
  </mergeCells>
  <pageMargins left="0.511811024" right="0.511811024" top="0.78740157499999996" bottom="0.78740157499999996" header="0.31496062000000002" footer="0.31496062000000002"/>
  <pageSetup paperSize="9" scale="70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7" shapeId="50177" r:id="rId4">
          <objectPr defaultSize="0" autoPict="0" r:id="rId5">
            <anchor moveWithCells="1" sizeWithCells="1">
              <from>
                <xdr:col>3</xdr:col>
                <xdr:colOff>952500</xdr:colOff>
                <xdr:row>0</xdr:row>
                <xdr:rowOff>12700</xdr:rowOff>
              </from>
              <to>
                <xdr:col>3</xdr:col>
                <xdr:colOff>2609850</xdr:colOff>
                <xdr:row>3</xdr:row>
                <xdr:rowOff>0</xdr:rowOff>
              </to>
            </anchor>
          </objectPr>
        </oleObject>
      </mc:Choice>
      <mc:Fallback>
        <oleObject progId="CorelDraw.Graphic.17" shapeId="50177" r:id="rId4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66"/>
    <pageSetUpPr fitToPage="1"/>
  </sheetPr>
  <dimension ref="A6:F64"/>
  <sheetViews>
    <sheetView topLeftCell="A33" zoomScaleNormal="100" workbookViewId="0">
      <selection activeCell="A46" sqref="A46:E46"/>
    </sheetView>
  </sheetViews>
  <sheetFormatPr defaultColWidth="9.1796875" defaultRowHeight="14.5" x14ac:dyDescent="0.35"/>
  <cols>
    <col min="1" max="1" width="4.26953125" style="5" customWidth="1"/>
    <col min="2" max="2" width="13.1796875" style="6" customWidth="1"/>
    <col min="3" max="3" width="19.26953125" style="6" customWidth="1"/>
    <col min="4" max="4" width="52.7265625" style="40" customWidth="1"/>
    <col min="5" max="5" width="23" style="6" customWidth="1"/>
    <col min="6" max="6" width="15.453125" style="40" customWidth="1"/>
    <col min="7" max="16384" width="9.1796875" style="1"/>
  </cols>
  <sheetData>
    <row r="6" spans="1:6" s="349" customFormat="1" ht="15.5" x14ac:dyDescent="0.35">
      <c r="A6" s="355"/>
      <c r="B6" s="345"/>
      <c r="C6" s="345"/>
      <c r="D6" s="355"/>
      <c r="E6" s="345"/>
      <c r="F6" s="355"/>
    </row>
    <row r="7" spans="1:6" s="349" customFormat="1" ht="15.5" x14ac:dyDescent="0.35">
      <c r="A7" s="355"/>
      <c r="B7" s="345"/>
      <c r="C7" s="345"/>
      <c r="D7" s="355"/>
      <c r="E7" s="345"/>
      <c r="F7" s="355"/>
    </row>
    <row r="8" spans="1:6" s="349" customFormat="1" ht="15.5" x14ac:dyDescent="0.35">
      <c r="A8" s="355"/>
      <c r="B8" s="345"/>
      <c r="C8" s="345"/>
      <c r="D8" s="355"/>
      <c r="E8" s="345"/>
      <c r="F8" s="355"/>
    </row>
    <row r="9" spans="1:6" s="349" customFormat="1" ht="15.5" x14ac:dyDescent="0.35">
      <c r="A9" s="355"/>
      <c r="B9" s="345"/>
      <c r="C9" s="345"/>
      <c r="D9" s="355"/>
      <c r="E9" s="345"/>
      <c r="F9" s="355"/>
    </row>
    <row r="10" spans="1:6" s="349" customFormat="1" ht="15.5" x14ac:dyDescent="0.35">
      <c r="A10" s="355"/>
      <c r="B10" s="345"/>
      <c r="C10" s="345"/>
      <c r="D10" s="355"/>
      <c r="E10" s="345"/>
      <c r="F10" s="355"/>
    </row>
    <row r="11" spans="1:6" s="349" customFormat="1" ht="15.5" x14ac:dyDescent="0.35">
      <c r="A11" s="355"/>
      <c r="B11" s="345"/>
      <c r="C11" s="345"/>
      <c r="D11" s="355"/>
      <c r="E11" s="345"/>
      <c r="F11" s="355"/>
    </row>
    <row r="12" spans="1:6" s="349" customFormat="1" ht="15.5" x14ac:dyDescent="0.35">
      <c r="A12" s="380" t="s">
        <v>13</v>
      </c>
      <c r="B12" s="380"/>
      <c r="C12" s="380"/>
      <c r="D12" s="380"/>
      <c r="E12" s="380"/>
      <c r="F12" s="380"/>
    </row>
    <row r="13" spans="1:6" s="349" customFormat="1" ht="15.5" x14ac:dyDescent="0.35">
      <c r="A13" s="380" t="s">
        <v>14</v>
      </c>
      <c r="B13" s="380"/>
      <c r="C13" s="380"/>
      <c r="D13" s="380"/>
      <c r="E13" s="380"/>
      <c r="F13" s="380"/>
    </row>
    <row r="14" spans="1:6" s="349" customFormat="1" ht="15.5" x14ac:dyDescent="0.35">
      <c r="A14" s="381" t="s">
        <v>15</v>
      </c>
      <c r="B14" s="381"/>
      <c r="C14" s="381"/>
      <c r="D14" s="381"/>
      <c r="E14" s="381"/>
      <c r="F14" s="381"/>
    </row>
    <row r="15" spans="1:6" s="349" customFormat="1" ht="15.5" x14ac:dyDescent="0.35">
      <c r="A15" s="380" t="s">
        <v>0</v>
      </c>
      <c r="B15" s="380"/>
      <c r="C15" s="380"/>
      <c r="D15" s="380"/>
      <c r="E15" s="380"/>
      <c r="F15" s="380"/>
    </row>
    <row r="16" spans="1:6" s="349" customFormat="1" ht="15.5" x14ac:dyDescent="0.35">
      <c r="A16" s="380" t="s">
        <v>1</v>
      </c>
      <c r="B16" s="380"/>
      <c r="C16" s="380"/>
      <c r="D16" s="380"/>
      <c r="E16" s="380"/>
      <c r="F16" s="380"/>
    </row>
    <row r="17" spans="1:6" s="349" customFormat="1" ht="15.5" x14ac:dyDescent="0.35">
      <c r="A17" s="344"/>
      <c r="B17" s="344"/>
      <c r="C17" s="344"/>
      <c r="D17" s="344"/>
      <c r="E17" s="344"/>
      <c r="F17" s="344"/>
    </row>
    <row r="18" spans="1:6" s="349" customFormat="1" ht="15.5" x14ac:dyDescent="0.35">
      <c r="A18" s="344"/>
      <c r="B18" s="344"/>
      <c r="C18" s="344"/>
      <c r="D18" s="344"/>
      <c r="E18" s="344"/>
      <c r="F18" s="344"/>
    </row>
    <row r="19" spans="1:6" s="349" customFormat="1" ht="15.5" x14ac:dyDescent="0.35">
      <c r="A19" s="344"/>
      <c r="B19" s="344"/>
      <c r="C19" s="344"/>
      <c r="D19" s="344"/>
      <c r="E19" s="344"/>
      <c r="F19" s="344"/>
    </row>
    <row r="20" spans="1:6" s="349" customFormat="1" ht="15.5" x14ac:dyDescent="0.35">
      <c r="A20" s="397" t="s">
        <v>16</v>
      </c>
      <c r="B20" s="397"/>
      <c r="C20" s="397"/>
      <c r="D20" s="397"/>
      <c r="E20" s="397"/>
      <c r="F20" s="397"/>
    </row>
    <row r="21" spans="1:6" s="349" customFormat="1" ht="15.5" x14ac:dyDescent="0.35">
      <c r="A21" s="397" t="s">
        <v>17</v>
      </c>
      <c r="B21" s="397"/>
      <c r="C21" s="397"/>
      <c r="D21" s="397"/>
      <c r="E21" s="397"/>
      <c r="F21" s="397"/>
    </row>
    <row r="22" spans="1:6" s="349" customFormat="1" ht="15.5" x14ac:dyDescent="0.35">
      <c r="A22" s="397" t="s">
        <v>18</v>
      </c>
      <c r="B22" s="397"/>
      <c r="C22" s="397"/>
      <c r="D22" s="397"/>
      <c r="E22" s="397"/>
      <c r="F22" s="397"/>
    </row>
    <row r="23" spans="1:6" s="349" customFormat="1" ht="15.5" x14ac:dyDescent="0.35">
      <c r="A23" s="397" t="s">
        <v>78</v>
      </c>
      <c r="B23" s="397"/>
      <c r="C23" s="397"/>
      <c r="D23" s="397"/>
      <c r="E23" s="397"/>
      <c r="F23" s="397"/>
    </row>
    <row r="24" spans="1:6" s="349" customFormat="1" ht="15.75" customHeight="1" x14ac:dyDescent="0.35">
      <c r="A24" s="400" t="s">
        <v>43</v>
      </c>
      <c r="B24" s="400"/>
      <c r="C24" s="400"/>
      <c r="D24" s="400"/>
      <c r="E24" s="400"/>
      <c r="F24" s="400"/>
    </row>
    <row r="25" spans="1:6" s="349" customFormat="1" ht="15.75" customHeight="1" x14ac:dyDescent="0.35">
      <c r="A25" s="400" t="s">
        <v>44</v>
      </c>
      <c r="B25" s="400"/>
      <c r="C25" s="400"/>
      <c r="D25" s="400"/>
      <c r="E25" s="400"/>
      <c r="F25" s="400"/>
    </row>
    <row r="26" spans="1:6" s="349" customFormat="1" ht="15.75" customHeight="1" x14ac:dyDescent="0.35">
      <c r="A26" s="400" t="s">
        <v>126</v>
      </c>
      <c r="B26" s="400"/>
      <c r="C26" s="400"/>
      <c r="D26" s="400"/>
      <c r="E26" s="400"/>
      <c r="F26" s="400"/>
    </row>
    <row r="27" spans="1:6" s="349" customFormat="1" ht="15.75" customHeight="1" x14ac:dyDescent="0.35">
      <c r="A27" s="400" t="s">
        <v>45</v>
      </c>
      <c r="B27" s="400"/>
      <c r="C27" s="400"/>
      <c r="D27" s="400"/>
      <c r="E27" s="400"/>
      <c r="F27" s="400"/>
    </row>
    <row r="28" spans="1:6" s="349" customFormat="1" ht="15.75" customHeight="1" x14ac:dyDescent="0.35">
      <c r="A28" s="400" t="s">
        <v>125</v>
      </c>
      <c r="B28" s="400"/>
      <c r="C28" s="400"/>
      <c r="D28" s="400"/>
      <c r="E28" s="400"/>
      <c r="F28" s="400"/>
    </row>
    <row r="29" spans="1:6" s="349" customFormat="1" ht="15.75" customHeight="1" x14ac:dyDescent="0.35">
      <c r="A29" s="355"/>
      <c r="B29" s="355"/>
      <c r="C29" s="355"/>
      <c r="D29" s="355"/>
      <c r="E29" s="355"/>
      <c r="F29" s="355"/>
    </row>
    <row r="30" spans="1:6" s="349" customFormat="1" ht="15.75" customHeight="1" x14ac:dyDescent="0.35">
      <c r="A30" s="355"/>
      <c r="B30" s="355"/>
      <c r="C30" s="355"/>
      <c r="D30" s="355"/>
      <c r="E30" s="355"/>
      <c r="F30" s="355"/>
    </row>
    <row r="31" spans="1:6" s="349" customFormat="1" ht="15.75" customHeight="1" x14ac:dyDescent="0.35">
      <c r="A31" s="381"/>
      <c r="B31" s="381"/>
      <c r="C31" s="381"/>
      <c r="D31" s="381"/>
      <c r="E31" s="381"/>
      <c r="F31" s="381"/>
    </row>
    <row r="32" spans="1:6" s="349" customFormat="1" ht="15.75" customHeight="1" x14ac:dyDescent="0.35">
      <c r="A32" s="397" t="s">
        <v>186</v>
      </c>
      <c r="B32" s="397"/>
      <c r="C32" s="397"/>
      <c r="D32" s="397"/>
      <c r="E32" s="397"/>
      <c r="F32" s="397"/>
    </row>
    <row r="33" spans="1:6" s="349" customFormat="1" ht="15.75" customHeight="1" x14ac:dyDescent="0.35">
      <c r="A33" s="397" t="s">
        <v>199</v>
      </c>
      <c r="B33" s="397"/>
      <c r="C33" s="397"/>
      <c r="D33" s="397"/>
      <c r="E33" s="419">
        <v>2912</v>
      </c>
      <c r="F33" s="419"/>
    </row>
    <row r="34" spans="1:6" s="349" customFormat="1" ht="15.75" customHeight="1" x14ac:dyDescent="0.35">
      <c r="A34" s="397" t="s">
        <v>40</v>
      </c>
      <c r="B34" s="397"/>
      <c r="C34" s="397"/>
      <c r="D34" s="397"/>
      <c r="E34" s="401">
        <v>2912</v>
      </c>
      <c r="F34" s="401"/>
    </row>
    <row r="35" spans="1:6" s="349" customFormat="1" ht="15.75" customHeight="1" x14ac:dyDescent="0.35">
      <c r="A35" s="350"/>
      <c r="B35" s="350"/>
      <c r="C35" s="350"/>
      <c r="D35" s="350"/>
      <c r="E35" s="352"/>
      <c r="F35" s="352"/>
    </row>
    <row r="36" spans="1:6" s="349" customFormat="1" ht="15.75" customHeight="1" x14ac:dyDescent="0.35">
      <c r="A36" s="350"/>
      <c r="B36" s="350"/>
      <c r="C36" s="350"/>
      <c r="D36" s="350"/>
      <c r="E36" s="352"/>
      <c r="F36" s="352"/>
    </row>
    <row r="37" spans="1:6" s="349" customFormat="1" ht="15.75" customHeight="1" x14ac:dyDescent="0.35">
      <c r="A37" s="350"/>
      <c r="B37" s="350"/>
      <c r="C37" s="350"/>
      <c r="D37" s="350"/>
      <c r="E37" s="351"/>
      <c r="F37" s="351"/>
    </row>
    <row r="38" spans="1:6" s="349" customFormat="1" ht="39" customHeight="1" x14ac:dyDescent="0.35">
      <c r="A38" s="399" t="s">
        <v>19</v>
      </c>
      <c r="B38" s="399"/>
      <c r="C38" s="399"/>
      <c r="D38" s="399"/>
      <c r="E38" s="399"/>
      <c r="F38" s="399"/>
    </row>
    <row r="39" spans="1:6" s="349" customFormat="1" ht="15" customHeight="1" x14ac:dyDescent="0.35">
      <c r="A39" s="114" t="s">
        <v>20</v>
      </c>
      <c r="B39" s="115" t="s">
        <v>2</v>
      </c>
      <c r="C39" s="115" t="s">
        <v>3</v>
      </c>
      <c r="D39" s="115" t="s">
        <v>4</v>
      </c>
      <c r="E39" s="115" t="s">
        <v>5</v>
      </c>
      <c r="F39" s="115" t="s">
        <v>6</v>
      </c>
    </row>
    <row r="40" spans="1:6" s="349" customFormat="1" ht="15.5" x14ac:dyDescent="0.35">
      <c r="A40" s="234" t="s">
        <v>21</v>
      </c>
      <c r="B40" s="235">
        <v>44529</v>
      </c>
      <c r="C40" s="247" t="s">
        <v>106</v>
      </c>
      <c r="D40" s="201" t="s">
        <v>70</v>
      </c>
      <c r="E40" s="200" t="s">
        <v>73</v>
      </c>
      <c r="F40" s="238">
        <v>2589.58</v>
      </c>
    </row>
    <row r="41" spans="1:6" s="349" customFormat="1" ht="15.5" x14ac:dyDescent="0.35">
      <c r="A41" s="392" t="s">
        <v>89</v>
      </c>
      <c r="B41" s="392"/>
      <c r="C41" s="392"/>
      <c r="D41" s="392"/>
      <c r="E41" s="392"/>
      <c r="F41" s="136">
        <f>SUM(F40:F40)</f>
        <v>2589.58</v>
      </c>
    </row>
    <row r="42" spans="1:6" s="349" customFormat="1" ht="15.5" x14ac:dyDescent="0.35">
      <c r="A42" s="402"/>
      <c r="B42" s="403"/>
      <c r="C42" s="403"/>
      <c r="D42" s="403"/>
      <c r="E42" s="403"/>
      <c r="F42" s="404"/>
    </row>
    <row r="43" spans="1:6" s="349" customFormat="1" ht="15.5" x14ac:dyDescent="0.35">
      <c r="A43" s="353"/>
      <c r="B43" s="354"/>
      <c r="C43" s="354"/>
      <c r="D43" s="354"/>
      <c r="E43" s="354"/>
      <c r="F43" s="357"/>
    </row>
    <row r="44" spans="1:6" s="349" customFormat="1" ht="15" customHeight="1" x14ac:dyDescent="0.35">
      <c r="A44" s="392" t="s">
        <v>8</v>
      </c>
      <c r="B44" s="392"/>
      <c r="C44" s="392"/>
      <c r="D44" s="392"/>
      <c r="E44" s="392"/>
      <c r="F44" s="137" t="s">
        <v>9</v>
      </c>
    </row>
    <row r="45" spans="1:6" s="349" customFormat="1" ht="15" customHeight="1" x14ac:dyDescent="0.35">
      <c r="A45" s="393" t="s">
        <v>10</v>
      </c>
      <c r="B45" s="393"/>
      <c r="C45" s="393"/>
      <c r="D45" s="393"/>
      <c r="E45" s="394"/>
      <c r="F45" s="222">
        <v>2589.58</v>
      </c>
    </row>
    <row r="46" spans="1:6" s="349" customFormat="1" ht="15" customHeight="1" x14ac:dyDescent="0.35">
      <c r="A46" s="393" t="s">
        <v>11</v>
      </c>
      <c r="B46" s="393"/>
      <c r="C46" s="393"/>
      <c r="D46" s="393"/>
      <c r="E46" s="394"/>
      <c r="F46" s="222">
        <v>0</v>
      </c>
    </row>
    <row r="47" spans="1:6" s="349" customFormat="1" ht="15" customHeight="1" x14ac:dyDescent="0.35">
      <c r="A47" s="393" t="s">
        <v>12</v>
      </c>
      <c r="B47" s="393"/>
      <c r="C47" s="393"/>
      <c r="D47" s="393"/>
      <c r="E47" s="394"/>
      <c r="F47" s="222">
        <v>0</v>
      </c>
    </row>
    <row r="48" spans="1:6" s="349" customFormat="1" ht="15" customHeight="1" x14ac:dyDescent="0.35">
      <c r="A48" s="392" t="s">
        <v>89</v>
      </c>
      <c r="B48" s="392"/>
      <c r="C48" s="392"/>
      <c r="D48" s="392"/>
      <c r="E48" s="392"/>
      <c r="F48" s="139">
        <f>SUM(F45:F47)</f>
        <v>2589.58</v>
      </c>
    </row>
    <row r="49" spans="1:6" s="349" customFormat="1" ht="15" customHeight="1" x14ac:dyDescent="0.35">
      <c r="A49" s="346"/>
      <c r="B49" s="346"/>
      <c r="C49" s="346"/>
      <c r="D49" s="346"/>
      <c r="E49" s="346"/>
      <c r="F49" s="258"/>
    </row>
    <row r="50" spans="1:6" s="349" customFormat="1" ht="15" customHeight="1" x14ac:dyDescent="0.35">
      <c r="A50" s="388" t="s">
        <v>188</v>
      </c>
      <c r="B50" s="388"/>
      <c r="C50" s="388"/>
      <c r="D50" s="388"/>
      <c r="E50" s="140"/>
      <c r="F50" s="141"/>
    </row>
    <row r="51" spans="1:6" s="349" customFormat="1" ht="15" customHeight="1" x14ac:dyDescent="0.35">
      <c r="A51" s="388" t="s">
        <v>200</v>
      </c>
      <c r="B51" s="388"/>
      <c r="C51" s="388"/>
      <c r="D51" s="388"/>
      <c r="E51" s="142"/>
      <c r="F51" s="143"/>
    </row>
    <row r="52" spans="1:6" s="349" customFormat="1" ht="15" customHeight="1" x14ac:dyDescent="0.35">
      <c r="A52" s="346"/>
      <c r="B52" s="346"/>
      <c r="C52" s="346"/>
      <c r="D52" s="346"/>
      <c r="E52" s="142"/>
      <c r="F52" s="143"/>
    </row>
    <row r="53" spans="1:6" s="349" customFormat="1" ht="15" customHeight="1" x14ac:dyDescent="0.35">
      <c r="A53" s="346"/>
      <c r="B53" s="346"/>
      <c r="C53" s="346"/>
      <c r="D53" s="346"/>
      <c r="E53" s="142"/>
      <c r="F53" s="143"/>
    </row>
    <row r="54" spans="1:6" s="349" customFormat="1" ht="36.75" customHeight="1" x14ac:dyDescent="0.35">
      <c r="A54" s="389" t="s">
        <v>36</v>
      </c>
      <c r="B54" s="389"/>
      <c r="C54" s="389"/>
      <c r="D54" s="389"/>
      <c r="E54" s="389"/>
      <c r="F54" s="389"/>
    </row>
    <row r="55" spans="1:6" s="349" customFormat="1" ht="36.75" customHeight="1" x14ac:dyDescent="0.35">
      <c r="A55" s="347"/>
      <c r="B55" s="347"/>
      <c r="C55" s="347"/>
      <c r="D55" s="347"/>
      <c r="E55" s="347"/>
      <c r="F55" s="347"/>
    </row>
    <row r="56" spans="1:6" s="349" customFormat="1" ht="18.75" customHeight="1" x14ac:dyDescent="0.35">
      <c r="A56" s="7"/>
      <c r="B56" s="348"/>
      <c r="C56" s="390" t="s">
        <v>198</v>
      </c>
      <c r="D56" s="390"/>
      <c r="E56" s="390"/>
      <c r="F56" s="345"/>
    </row>
    <row r="57" spans="1:6" s="349" customFormat="1" ht="18.75" customHeight="1" x14ac:dyDescent="0.35">
      <c r="A57" s="7"/>
      <c r="B57" s="348"/>
      <c r="C57" s="348"/>
      <c r="D57" s="348"/>
      <c r="E57" s="348"/>
      <c r="F57" s="345"/>
    </row>
    <row r="58" spans="1:6" s="349" customFormat="1" ht="18.75" customHeight="1" x14ac:dyDescent="0.35">
      <c r="A58" s="7"/>
      <c r="B58" s="348"/>
      <c r="C58" s="348"/>
      <c r="D58" s="348"/>
      <c r="E58" s="348"/>
      <c r="F58" s="345"/>
    </row>
    <row r="59" spans="1:6" s="349" customFormat="1" ht="14.25" customHeight="1" x14ac:dyDescent="0.35">
      <c r="A59" s="355"/>
      <c r="B59" s="345"/>
      <c r="C59" s="381" t="s">
        <v>41</v>
      </c>
      <c r="D59" s="381"/>
      <c r="E59" s="381"/>
      <c r="F59" s="355"/>
    </row>
    <row r="60" spans="1:6" s="349" customFormat="1" ht="15.5" x14ac:dyDescent="0.35">
      <c r="A60" s="355"/>
      <c r="B60" s="345"/>
      <c r="C60" s="345"/>
      <c r="D60" s="345" t="s">
        <v>42</v>
      </c>
      <c r="E60" s="355"/>
      <c r="F60" s="355"/>
    </row>
    <row r="61" spans="1:6" s="349" customFormat="1" ht="15.5" x14ac:dyDescent="0.35">
      <c r="A61" s="355"/>
      <c r="B61" s="345"/>
      <c r="C61" s="345"/>
      <c r="D61" s="345" t="s">
        <v>37</v>
      </c>
      <c r="E61" s="355"/>
      <c r="F61" s="355"/>
    </row>
    <row r="62" spans="1:6" s="349" customFormat="1" ht="15.5" x14ac:dyDescent="0.35">
      <c r="A62" s="355"/>
      <c r="B62" s="345"/>
      <c r="C62" s="345"/>
      <c r="D62" s="7"/>
      <c r="E62" s="345"/>
      <c r="F62" s="355"/>
    </row>
    <row r="63" spans="1:6" s="3" customFormat="1" x14ac:dyDescent="0.35">
      <c r="A63" s="105"/>
      <c r="B63" s="106"/>
      <c r="C63" s="106"/>
      <c r="D63" s="107"/>
      <c r="E63" s="106"/>
      <c r="F63" s="105"/>
    </row>
    <row r="64" spans="1:6" s="3" customFormat="1" x14ac:dyDescent="0.35">
      <c r="A64" s="105"/>
      <c r="B64" s="106"/>
      <c r="C64" s="106"/>
      <c r="D64" s="107"/>
      <c r="E64" s="106"/>
      <c r="F64" s="105"/>
    </row>
  </sheetData>
  <mergeCells count="33">
    <mergeCell ref="A26:F26"/>
    <mergeCell ref="A12:F12"/>
    <mergeCell ref="A13:F13"/>
    <mergeCell ref="A14:F14"/>
    <mergeCell ref="A15:F15"/>
    <mergeCell ref="A16:F16"/>
    <mergeCell ref="A20:F20"/>
    <mergeCell ref="A21:F21"/>
    <mergeCell ref="A22:F22"/>
    <mergeCell ref="A23:F23"/>
    <mergeCell ref="A24:F24"/>
    <mergeCell ref="A25:F25"/>
    <mergeCell ref="A38:F38"/>
    <mergeCell ref="A27:F27"/>
    <mergeCell ref="A28:F28"/>
    <mergeCell ref="A31:F31"/>
    <mergeCell ref="A32:F32"/>
    <mergeCell ref="A33:D33"/>
    <mergeCell ref="E33:F33"/>
    <mergeCell ref="A34:D34"/>
    <mergeCell ref="E34:F34"/>
    <mergeCell ref="C59:E59"/>
    <mergeCell ref="A41:E41"/>
    <mergeCell ref="A42:F42"/>
    <mergeCell ref="A44:E44"/>
    <mergeCell ref="A45:E45"/>
    <mergeCell ref="A46:E46"/>
    <mergeCell ref="A47:E47"/>
    <mergeCell ref="A48:E48"/>
    <mergeCell ref="A50:D50"/>
    <mergeCell ref="A51:D51"/>
    <mergeCell ref="A54:F54"/>
    <mergeCell ref="C56:E56"/>
  </mergeCells>
  <pageMargins left="0.511811024" right="0.511811024" top="0.78740157499999996" bottom="0.78740157499999996" header="0.31496062000000002" footer="0.31496062000000002"/>
  <pageSetup paperSize="9" scale="72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7" shapeId="72705" r:id="rId4">
          <objectPr defaultSize="0" autoPict="0" r:id="rId5">
            <anchor moveWithCells="1" sizeWithCells="1">
              <from>
                <xdr:col>3</xdr:col>
                <xdr:colOff>476250</xdr:colOff>
                <xdr:row>2</xdr:row>
                <xdr:rowOff>165100</xdr:rowOff>
              </from>
              <to>
                <xdr:col>3</xdr:col>
                <xdr:colOff>3371850</xdr:colOff>
                <xdr:row>7</xdr:row>
                <xdr:rowOff>114300</xdr:rowOff>
              </to>
            </anchor>
          </objectPr>
        </oleObject>
      </mc:Choice>
      <mc:Fallback>
        <oleObject progId="CorelDraw.Graphic.17" shapeId="72705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66"/>
    <pageSetUpPr fitToPage="1"/>
  </sheetPr>
  <dimension ref="A6:F52"/>
  <sheetViews>
    <sheetView topLeftCell="A28" zoomScaleNormal="100" workbookViewId="0">
      <selection activeCell="A23" sqref="A23:F23"/>
    </sheetView>
  </sheetViews>
  <sheetFormatPr defaultColWidth="9.1796875" defaultRowHeight="14.5" x14ac:dyDescent="0.35"/>
  <cols>
    <col min="1" max="1" width="7.81640625" style="5" customWidth="1"/>
    <col min="2" max="2" width="13.453125" style="6" customWidth="1"/>
    <col min="3" max="3" width="17" style="6" customWidth="1"/>
    <col min="4" max="4" width="52.7265625" style="40" customWidth="1"/>
    <col min="5" max="5" width="24.26953125" style="6" customWidth="1"/>
    <col min="6" max="6" width="15.54296875" style="40" bestFit="1" customWidth="1"/>
    <col min="7" max="16384" width="9.1796875" style="1"/>
  </cols>
  <sheetData>
    <row r="6" spans="1:6" ht="15.5" x14ac:dyDescent="0.35">
      <c r="A6" s="380" t="s">
        <v>13</v>
      </c>
      <c r="B6" s="380"/>
      <c r="C6" s="380"/>
      <c r="D6" s="380"/>
      <c r="E6" s="380"/>
      <c r="F6" s="380"/>
    </row>
    <row r="7" spans="1:6" ht="15.5" x14ac:dyDescent="0.35">
      <c r="A7" s="380" t="s">
        <v>14</v>
      </c>
      <c r="B7" s="380"/>
      <c r="C7" s="380"/>
      <c r="D7" s="380"/>
      <c r="E7" s="380"/>
      <c r="F7" s="380"/>
    </row>
    <row r="8" spans="1:6" ht="15.5" x14ac:dyDescent="0.35">
      <c r="A8" s="381" t="s">
        <v>15</v>
      </c>
      <c r="B8" s="381"/>
      <c r="C8" s="381"/>
      <c r="D8" s="381"/>
      <c r="E8" s="381"/>
      <c r="F8" s="381"/>
    </row>
    <row r="9" spans="1:6" ht="15.5" x14ac:dyDescent="0.35">
      <c r="A9" s="69"/>
      <c r="B9" s="69"/>
      <c r="C9" s="69"/>
      <c r="D9" s="69"/>
      <c r="E9" s="69"/>
      <c r="F9" s="69"/>
    </row>
    <row r="10" spans="1:6" ht="7.5" customHeight="1" x14ac:dyDescent="0.35">
      <c r="A10" s="63"/>
      <c r="B10" s="63"/>
      <c r="C10" s="63"/>
      <c r="D10" s="63"/>
      <c r="E10" s="63"/>
      <c r="F10" s="63"/>
    </row>
    <row r="11" spans="1:6" ht="15.5" x14ac:dyDescent="0.35">
      <c r="A11" s="380" t="s">
        <v>0</v>
      </c>
      <c r="B11" s="380"/>
      <c r="C11" s="380"/>
      <c r="D11" s="380"/>
      <c r="E11" s="380"/>
      <c r="F11" s="380"/>
    </row>
    <row r="12" spans="1:6" ht="15.5" x14ac:dyDescent="0.35">
      <c r="A12" s="380" t="s">
        <v>1</v>
      </c>
      <c r="B12" s="380"/>
      <c r="C12" s="380"/>
      <c r="D12" s="380"/>
      <c r="E12" s="380"/>
      <c r="F12" s="380"/>
    </row>
    <row r="13" spans="1:6" ht="15.5" x14ac:dyDescent="0.35">
      <c r="A13" s="68"/>
      <c r="B13" s="68"/>
      <c r="C13" s="68"/>
      <c r="D13" s="68"/>
      <c r="E13" s="68"/>
      <c r="F13" s="68"/>
    </row>
    <row r="14" spans="1:6" ht="15.5" x14ac:dyDescent="0.35">
      <c r="A14" s="68"/>
      <c r="B14" s="68"/>
      <c r="C14" s="68"/>
      <c r="D14" s="68"/>
      <c r="E14" s="68"/>
      <c r="F14" s="68"/>
    </row>
    <row r="15" spans="1:6" x14ac:dyDescent="0.35">
      <c r="A15" s="376" t="s">
        <v>16</v>
      </c>
      <c r="B15" s="376"/>
      <c r="C15" s="376"/>
      <c r="D15" s="376"/>
      <c r="E15" s="376"/>
      <c r="F15" s="376"/>
    </row>
    <row r="16" spans="1:6" x14ac:dyDescent="0.35">
      <c r="A16" s="376" t="s">
        <v>17</v>
      </c>
      <c r="B16" s="376"/>
      <c r="C16" s="376"/>
      <c r="D16" s="376"/>
      <c r="E16" s="376"/>
      <c r="F16" s="376"/>
    </row>
    <row r="17" spans="1:6" x14ac:dyDescent="0.35">
      <c r="A17" s="376" t="s">
        <v>18</v>
      </c>
      <c r="B17" s="376"/>
      <c r="C17" s="376"/>
      <c r="D17" s="376"/>
      <c r="E17" s="376"/>
      <c r="F17" s="376"/>
    </row>
    <row r="18" spans="1:6" x14ac:dyDescent="0.35">
      <c r="A18" s="376" t="s">
        <v>78</v>
      </c>
      <c r="B18" s="376"/>
      <c r="C18" s="376"/>
      <c r="D18" s="376"/>
      <c r="E18" s="376"/>
      <c r="F18" s="376"/>
    </row>
    <row r="19" spans="1:6" ht="15.75" customHeight="1" x14ac:dyDescent="0.35">
      <c r="A19" s="375" t="s">
        <v>43</v>
      </c>
      <c r="B19" s="375"/>
      <c r="C19" s="375"/>
      <c r="D19" s="375"/>
      <c r="E19" s="375"/>
      <c r="F19" s="375"/>
    </row>
    <row r="20" spans="1:6" ht="15.75" customHeight="1" x14ac:dyDescent="0.35">
      <c r="A20" s="375" t="s">
        <v>44</v>
      </c>
      <c r="B20" s="375"/>
      <c r="C20" s="375"/>
      <c r="D20" s="375"/>
      <c r="E20" s="375"/>
      <c r="F20" s="375"/>
    </row>
    <row r="21" spans="1:6" ht="15.75" customHeight="1" x14ac:dyDescent="0.35">
      <c r="A21" s="375" t="s">
        <v>74</v>
      </c>
      <c r="B21" s="375"/>
      <c r="C21" s="375"/>
      <c r="D21" s="375"/>
      <c r="E21" s="375"/>
      <c r="F21" s="375"/>
    </row>
    <row r="22" spans="1:6" ht="15.75" customHeight="1" x14ac:dyDescent="0.35">
      <c r="A22" s="375" t="s">
        <v>45</v>
      </c>
      <c r="B22" s="375"/>
      <c r="C22" s="375"/>
      <c r="D22" s="375"/>
      <c r="E22" s="375"/>
      <c r="F22" s="375"/>
    </row>
    <row r="23" spans="1:6" ht="15.75" customHeight="1" x14ac:dyDescent="0.35">
      <c r="A23" s="375" t="s">
        <v>125</v>
      </c>
      <c r="B23" s="375"/>
      <c r="C23" s="375"/>
      <c r="D23" s="375"/>
      <c r="E23" s="375"/>
      <c r="F23" s="375"/>
    </row>
    <row r="24" spans="1:6" ht="12.75" customHeight="1" x14ac:dyDescent="0.35">
      <c r="A24" s="9"/>
      <c r="B24" s="9"/>
      <c r="C24" s="9"/>
      <c r="D24" s="9"/>
      <c r="E24" s="9"/>
      <c r="F24" s="9"/>
    </row>
    <row r="25" spans="1:6" ht="15.75" customHeight="1" x14ac:dyDescent="0.35">
      <c r="A25" s="376" t="s">
        <v>88</v>
      </c>
      <c r="B25" s="376"/>
      <c r="C25" s="376"/>
      <c r="D25" s="376"/>
      <c r="E25" s="376"/>
      <c r="F25" s="376"/>
    </row>
    <row r="26" spans="1:6" ht="15.75" customHeight="1" x14ac:dyDescent="0.35">
      <c r="A26" s="377" t="s">
        <v>100</v>
      </c>
      <c r="B26" s="377"/>
      <c r="C26" s="377"/>
      <c r="D26" s="377"/>
      <c r="E26" s="378">
        <v>4271.8999999999996</v>
      </c>
      <c r="F26" s="378"/>
    </row>
    <row r="27" spans="1:6" ht="15.75" customHeight="1" x14ac:dyDescent="0.35">
      <c r="A27" s="377" t="s">
        <v>40</v>
      </c>
      <c r="B27" s="377"/>
      <c r="C27" s="377"/>
      <c r="D27" s="377"/>
      <c r="E27" s="378">
        <v>4271.8999999999996</v>
      </c>
      <c r="F27" s="378"/>
    </row>
    <row r="28" spans="1:6" ht="15.75" customHeight="1" x14ac:dyDescent="0.35">
      <c r="E28" s="378"/>
      <c r="F28" s="378"/>
    </row>
    <row r="29" spans="1:6" ht="9" customHeight="1" x14ac:dyDescent="0.35">
      <c r="A29" s="64"/>
      <c r="B29" s="64"/>
      <c r="C29" s="64"/>
      <c r="D29" s="64"/>
      <c r="E29" s="65"/>
      <c r="F29" s="65"/>
    </row>
    <row r="30" spans="1:6" x14ac:dyDescent="0.35">
      <c r="A30" s="379" t="s">
        <v>19</v>
      </c>
      <c r="B30" s="379"/>
      <c r="C30" s="379"/>
      <c r="D30" s="379"/>
      <c r="E30" s="379"/>
      <c r="F30" s="379"/>
    </row>
    <row r="31" spans="1:6" s="2" customFormat="1" ht="15" customHeight="1" x14ac:dyDescent="0.35">
      <c r="A31" s="10" t="s">
        <v>20</v>
      </c>
      <c r="B31" s="11" t="s">
        <v>2</v>
      </c>
      <c r="C31" s="11" t="s">
        <v>3</v>
      </c>
      <c r="D31" s="11" t="s">
        <v>4</v>
      </c>
      <c r="E31" s="11" t="s">
        <v>5</v>
      </c>
      <c r="F31" s="11" t="s">
        <v>6</v>
      </c>
    </row>
    <row r="32" spans="1:6" s="2" customFormat="1" ht="18.5" x14ac:dyDescent="0.35">
      <c r="A32" s="12" t="s">
        <v>21</v>
      </c>
      <c r="B32" s="13">
        <v>44252</v>
      </c>
      <c r="C32" s="55" t="s">
        <v>97</v>
      </c>
      <c r="D32" s="59" t="s">
        <v>51</v>
      </c>
      <c r="E32" s="55" t="s">
        <v>99</v>
      </c>
      <c r="F32" s="15">
        <v>1958.01</v>
      </c>
    </row>
    <row r="33" spans="1:6" s="2" customFormat="1" ht="18.5" x14ac:dyDescent="0.35">
      <c r="A33" s="12" t="s">
        <v>82</v>
      </c>
      <c r="B33" s="13">
        <v>44252</v>
      </c>
      <c r="C33" s="55" t="s">
        <v>97</v>
      </c>
      <c r="D33" s="20" t="s">
        <v>98</v>
      </c>
      <c r="E33" s="18" t="s">
        <v>99</v>
      </c>
      <c r="F33" s="15">
        <v>1958.01</v>
      </c>
    </row>
    <row r="34" spans="1:6" s="2" customFormat="1" ht="15" customHeight="1" x14ac:dyDescent="0.35">
      <c r="A34" s="372" t="s">
        <v>7</v>
      </c>
      <c r="B34" s="372"/>
      <c r="C34" s="372"/>
      <c r="D34" s="372"/>
      <c r="E34" s="372"/>
      <c r="F34" s="45">
        <f>SUM(F32:F33)</f>
        <v>3916.02</v>
      </c>
    </row>
    <row r="35" spans="1:6" s="2" customFormat="1" ht="9.75" customHeight="1" x14ac:dyDescent="0.35">
      <c r="A35" s="66"/>
      <c r="B35" s="66"/>
      <c r="C35" s="66"/>
      <c r="D35" s="66"/>
      <c r="E35" s="66"/>
      <c r="F35" s="25"/>
    </row>
    <row r="36" spans="1:6" s="2" customFormat="1" ht="15" customHeight="1" x14ac:dyDescent="0.35">
      <c r="A36" s="372" t="s">
        <v>8</v>
      </c>
      <c r="B36" s="372"/>
      <c r="C36" s="372"/>
      <c r="D36" s="372"/>
      <c r="E36" s="372"/>
      <c r="F36" s="26" t="s">
        <v>9</v>
      </c>
    </row>
    <row r="37" spans="1:6" s="2" customFormat="1" ht="15" customHeight="1" x14ac:dyDescent="0.35">
      <c r="A37" s="370" t="s">
        <v>10</v>
      </c>
      <c r="B37" s="370"/>
      <c r="C37" s="370"/>
      <c r="D37" s="370"/>
      <c r="E37" s="371"/>
      <c r="F37" s="45">
        <f>SUM(F32:F33)</f>
        <v>3916.02</v>
      </c>
    </row>
    <row r="38" spans="1:6" s="2" customFormat="1" ht="15" customHeight="1" x14ac:dyDescent="0.35">
      <c r="A38" s="370" t="s">
        <v>11</v>
      </c>
      <c r="B38" s="370"/>
      <c r="C38" s="370"/>
      <c r="D38" s="370"/>
      <c r="E38" s="371"/>
      <c r="F38" s="45">
        <v>0</v>
      </c>
    </row>
    <row r="39" spans="1:6" s="2" customFormat="1" ht="15" customHeight="1" x14ac:dyDescent="0.35">
      <c r="A39" s="370" t="s">
        <v>12</v>
      </c>
      <c r="B39" s="370"/>
      <c r="C39" s="370"/>
      <c r="D39" s="370"/>
      <c r="E39" s="371"/>
      <c r="F39" s="45">
        <v>0</v>
      </c>
    </row>
    <row r="40" spans="1:6" s="2" customFormat="1" ht="15" customHeight="1" x14ac:dyDescent="0.35">
      <c r="A40" s="372" t="s">
        <v>89</v>
      </c>
      <c r="B40" s="372"/>
      <c r="C40" s="372"/>
      <c r="D40" s="372"/>
      <c r="E40" s="372"/>
      <c r="F40" s="24">
        <f>SUM(F37:F39)</f>
        <v>3916.02</v>
      </c>
    </row>
    <row r="41" spans="1:6" s="2" customFormat="1" ht="15" customHeight="1" x14ac:dyDescent="0.35">
      <c r="A41" s="373" t="s">
        <v>103</v>
      </c>
      <c r="B41" s="373"/>
      <c r="C41" s="373"/>
      <c r="D41" s="373"/>
      <c r="E41" s="27"/>
      <c r="F41" s="28"/>
    </row>
    <row r="42" spans="1:6" s="2" customFormat="1" ht="15" customHeight="1" x14ac:dyDescent="0.35">
      <c r="A42" s="373" t="s">
        <v>101</v>
      </c>
      <c r="B42" s="373"/>
      <c r="C42" s="373"/>
      <c r="D42" s="373"/>
      <c r="E42" s="29"/>
      <c r="F42" s="30"/>
    </row>
    <row r="43" spans="1:6" s="2" customFormat="1" ht="9" customHeight="1" x14ac:dyDescent="0.35">
      <c r="A43" s="31"/>
      <c r="B43" s="28"/>
      <c r="C43" s="28"/>
      <c r="D43" s="31"/>
      <c r="E43" s="28"/>
      <c r="F43" s="31"/>
    </row>
    <row r="44" spans="1:6" s="2" customFormat="1" ht="22.5" customHeight="1" x14ac:dyDescent="0.35">
      <c r="A44" s="374" t="s">
        <v>36</v>
      </c>
      <c r="B44" s="374"/>
      <c r="C44" s="374"/>
      <c r="D44" s="374"/>
      <c r="E44" s="374"/>
      <c r="F44" s="374"/>
    </row>
    <row r="45" spans="1:6" s="2" customFormat="1" ht="10.5" customHeight="1" x14ac:dyDescent="0.35">
      <c r="A45" s="31"/>
      <c r="B45" s="67"/>
      <c r="C45" s="67"/>
      <c r="D45" s="67"/>
      <c r="E45" s="67"/>
      <c r="F45" s="32"/>
    </row>
    <row r="46" spans="1:6" s="2" customFormat="1" ht="18.75" customHeight="1" x14ac:dyDescent="0.35">
      <c r="A46" s="31"/>
      <c r="B46" s="67"/>
      <c r="C46" s="382" t="s">
        <v>96</v>
      </c>
      <c r="D46" s="382"/>
      <c r="E46" s="382"/>
      <c r="F46" s="32"/>
    </row>
    <row r="47" spans="1:6" s="2" customFormat="1" ht="18.5" x14ac:dyDescent="0.3">
      <c r="A47" s="9"/>
      <c r="B47" s="32"/>
      <c r="C47" s="369" t="s">
        <v>41</v>
      </c>
      <c r="D47" s="369"/>
      <c r="E47" s="369"/>
      <c r="F47" s="9"/>
    </row>
    <row r="48" spans="1:6" s="2" customFormat="1" ht="18.5" x14ac:dyDescent="0.35">
      <c r="A48" s="9"/>
      <c r="B48" s="32"/>
      <c r="C48" s="32"/>
      <c r="D48" s="32" t="s">
        <v>42</v>
      </c>
      <c r="E48" s="9"/>
      <c r="F48" s="9"/>
    </row>
    <row r="49" spans="1:6" x14ac:dyDescent="0.35">
      <c r="A49" s="9"/>
      <c r="B49" s="32"/>
      <c r="C49" s="32"/>
      <c r="D49" s="32" t="s">
        <v>37</v>
      </c>
      <c r="E49" s="9"/>
      <c r="F49" s="9"/>
    </row>
    <row r="50" spans="1:6" ht="15.5" x14ac:dyDescent="0.35">
      <c r="A50" s="38"/>
      <c r="B50" s="63"/>
      <c r="C50" s="63"/>
      <c r="D50" s="7"/>
      <c r="E50" s="63"/>
      <c r="F50" s="38"/>
    </row>
    <row r="51" spans="1:6" s="3" customFormat="1" ht="15.5" x14ac:dyDescent="0.35">
      <c r="A51" s="5"/>
      <c r="B51" s="6"/>
      <c r="C51" s="6"/>
      <c r="D51" s="8"/>
      <c r="E51" s="6"/>
      <c r="F51" s="40"/>
    </row>
    <row r="52" spans="1:6" s="3" customFormat="1" ht="15.5" x14ac:dyDescent="0.35">
      <c r="A52" s="5"/>
      <c r="B52" s="6"/>
      <c r="C52" s="6"/>
      <c r="D52" s="8"/>
      <c r="E52" s="6"/>
      <c r="F52" s="40"/>
    </row>
  </sheetData>
  <mergeCells count="32">
    <mergeCell ref="C46:E46"/>
    <mergeCell ref="C47:E47"/>
    <mergeCell ref="A38:E38"/>
    <mergeCell ref="A39:E39"/>
    <mergeCell ref="A40:E40"/>
    <mergeCell ref="A41:D41"/>
    <mergeCell ref="A42:D42"/>
    <mergeCell ref="A44:F44"/>
    <mergeCell ref="A37:E37"/>
    <mergeCell ref="A22:F22"/>
    <mergeCell ref="A23:F23"/>
    <mergeCell ref="A25:F25"/>
    <mergeCell ref="A26:D26"/>
    <mergeCell ref="E26:F26"/>
    <mergeCell ref="E27:F27"/>
    <mergeCell ref="A27:D27"/>
    <mergeCell ref="E28:F28"/>
    <mergeCell ref="A30:F30"/>
    <mergeCell ref="A34:E34"/>
    <mergeCell ref="A36:E36"/>
    <mergeCell ref="A21:F21"/>
    <mergeCell ref="A6:F6"/>
    <mergeCell ref="A7:F7"/>
    <mergeCell ref="A8:F8"/>
    <mergeCell ref="A11:F11"/>
    <mergeCell ref="A12:F12"/>
    <mergeCell ref="A15:F15"/>
    <mergeCell ref="A16:F16"/>
    <mergeCell ref="A17:F17"/>
    <mergeCell ref="A18:F18"/>
    <mergeCell ref="A19:F19"/>
    <mergeCell ref="A20:F20"/>
  </mergeCells>
  <pageMargins left="0.511811024" right="0.511811024" top="0.78740157499999996" bottom="0.78740157499999996" header="0.31496062000000002" footer="0.31496062000000002"/>
  <pageSetup paperSize="9" scale="70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7" shapeId="51201" r:id="rId4">
          <objectPr defaultSize="0" autoPict="0" r:id="rId5">
            <anchor moveWithCells="1" sizeWithCells="1">
              <from>
                <xdr:col>3</xdr:col>
                <xdr:colOff>952500</xdr:colOff>
                <xdr:row>2</xdr:row>
                <xdr:rowOff>12700</xdr:rowOff>
              </from>
              <to>
                <xdr:col>3</xdr:col>
                <xdr:colOff>2609850</xdr:colOff>
                <xdr:row>5</xdr:row>
                <xdr:rowOff>0</xdr:rowOff>
              </to>
            </anchor>
          </objectPr>
        </oleObject>
      </mc:Choice>
      <mc:Fallback>
        <oleObject progId="CorelDraw.Graphic.17" shapeId="51201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66"/>
    <pageSetUpPr fitToPage="1"/>
  </sheetPr>
  <dimension ref="A3:F65"/>
  <sheetViews>
    <sheetView topLeftCell="A40" zoomScale="120" zoomScaleNormal="120" workbookViewId="0">
      <selection activeCell="A3" sqref="A3:F3"/>
    </sheetView>
  </sheetViews>
  <sheetFormatPr defaultColWidth="9.1796875" defaultRowHeight="14.5" x14ac:dyDescent="0.35"/>
  <cols>
    <col min="1" max="1" width="7.81640625" style="5" customWidth="1"/>
    <col min="2" max="2" width="13.453125" style="6" customWidth="1"/>
    <col min="3" max="3" width="17" style="6" customWidth="1"/>
    <col min="4" max="4" width="52.7265625" style="40" customWidth="1"/>
    <col min="5" max="5" width="24.26953125" style="6" customWidth="1"/>
    <col min="6" max="6" width="15.54296875" style="40" bestFit="1" customWidth="1"/>
    <col min="7" max="16384" width="9.1796875" style="1"/>
  </cols>
  <sheetData>
    <row r="3" spans="1:6" ht="15.5" x14ac:dyDescent="0.35">
      <c r="A3" s="380" t="s">
        <v>13</v>
      </c>
      <c r="B3" s="380"/>
      <c r="C3" s="380"/>
      <c r="D3" s="380"/>
      <c r="E3" s="380"/>
      <c r="F3" s="380"/>
    </row>
    <row r="4" spans="1:6" ht="15.5" x14ac:dyDescent="0.35">
      <c r="A4" s="380" t="s">
        <v>14</v>
      </c>
      <c r="B4" s="380"/>
      <c r="C4" s="380"/>
      <c r="D4" s="380"/>
      <c r="E4" s="380"/>
      <c r="F4" s="380"/>
    </row>
    <row r="5" spans="1:6" ht="15.5" x14ac:dyDescent="0.35">
      <c r="A5" s="381" t="s">
        <v>15</v>
      </c>
      <c r="B5" s="381"/>
      <c r="C5" s="381"/>
      <c r="D5" s="381"/>
      <c r="E5" s="381"/>
      <c r="F5" s="381"/>
    </row>
    <row r="6" spans="1:6" ht="15.5" x14ac:dyDescent="0.35">
      <c r="A6" s="380" t="s">
        <v>0</v>
      </c>
      <c r="B6" s="380"/>
      <c r="C6" s="380"/>
      <c r="D6" s="380"/>
      <c r="E6" s="380"/>
      <c r="F6" s="380"/>
    </row>
    <row r="7" spans="1:6" ht="15.5" x14ac:dyDescent="0.35">
      <c r="A7" s="380" t="s">
        <v>1</v>
      </c>
      <c r="B7" s="380"/>
      <c r="C7" s="380"/>
      <c r="D7" s="380"/>
      <c r="E7" s="380"/>
      <c r="F7" s="380"/>
    </row>
    <row r="8" spans="1:6" x14ac:dyDescent="0.35">
      <c r="A8" s="376" t="s">
        <v>16</v>
      </c>
      <c r="B8" s="376"/>
      <c r="C8" s="376"/>
      <c r="D8" s="376"/>
      <c r="E8" s="376"/>
      <c r="F8" s="376"/>
    </row>
    <row r="9" spans="1:6" x14ac:dyDescent="0.35">
      <c r="A9" s="376" t="s">
        <v>17</v>
      </c>
      <c r="B9" s="376"/>
      <c r="C9" s="376"/>
      <c r="D9" s="376"/>
      <c r="E9" s="376"/>
      <c r="F9" s="376"/>
    </row>
    <row r="10" spans="1:6" x14ac:dyDescent="0.35">
      <c r="A10" s="376" t="s">
        <v>18</v>
      </c>
      <c r="B10" s="376"/>
      <c r="C10" s="376"/>
      <c r="D10" s="376"/>
      <c r="E10" s="376"/>
      <c r="F10" s="376"/>
    </row>
    <row r="11" spans="1:6" x14ac:dyDescent="0.35">
      <c r="A11" s="376" t="s">
        <v>78</v>
      </c>
      <c r="B11" s="376"/>
      <c r="C11" s="376"/>
      <c r="D11" s="376"/>
      <c r="E11" s="376"/>
      <c r="F11" s="376"/>
    </row>
    <row r="12" spans="1:6" ht="15.75" customHeight="1" x14ac:dyDescent="0.35">
      <c r="A12" s="375" t="s">
        <v>43</v>
      </c>
      <c r="B12" s="375"/>
      <c r="C12" s="375"/>
      <c r="D12" s="375"/>
      <c r="E12" s="375"/>
      <c r="F12" s="375"/>
    </row>
    <row r="13" spans="1:6" ht="15.75" customHeight="1" x14ac:dyDescent="0.35">
      <c r="A13" s="375" t="s">
        <v>44</v>
      </c>
      <c r="B13" s="375"/>
      <c r="C13" s="375"/>
      <c r="D13" s="375"/>
      <c r="E13" s="375"/>
      <c r="F13" s="375"/>
    </row>
    <row r="14" spans="1:6" ht="15.75" customHeight="1" x14ac:dyDescent="0.35">
      <c r="A14" s="375" t="s">
        <v>74</v>
      </c>
      <c r="B14" s="375"/>
      <c r="C14" s="375"/>
      <c r="D14" s="375"/>
      <c r="E14" s="375"/>
      <c r="F14" s="375"/>
    </row>
    <row r="15" spans="1:6" ht="15.75" customHeight="1" x14ac:dyDescent="0.35">
      <c r="A15" s="375" t="s">
        <v>45</v>
      </c>
      <c r="B15" s="375"/>
      <c r="C15" s="375"/>
      <c r="D15" s="375"/>
      <c r="E15" s="375"/>
      <c r="F15" s="375"/>
    </row>
    <row r="16" spans="1:6" ht="15.75" customHeight="1" x14ac:dyDescent="0.35">
      <c r="A16" s="375" t="s">
        <v>134</v>
      </c>
      <c r="B16" s="375"/>
      <c r="C16" s="375"/>
      <c r="D16" s="375"/>
      <c r="E16" s="375"/>
      <c r="F16" s="375"/>
    </row>
    <row r="17" spans="1:6" ht="15.75" customHeight="1" x14ac:dyDescent="0.35">
      <c r="A17" s="376" t="s">
        <v>104</v>
      </c>
      <c r="B17" s="376"/>
      <c r="C17" s="376"/>
      <c r="D17" s="376"/>
      <c r="E17" s="376"/>
      <c r="F17" s="376"/>
    </row>
    <row r="18" spans="1:6" ht="15.75" customHeight="1" x14ac:dyDescent="0.35">
      <c r="A18" s="377" t="s">
        <v>110</v>
      </c>
      <c r="B18" s="377"/>
      <c r="C18" s="377"/>
      <c r="D18" s="377"/>
      <c r="E18" s="378">
        <v>32304.560000000001</v>
      </c>
      <c r="F18" s="378"/>
    </row>
    <row r="19" spans="1:6" ht="15.75" customHeight="1" x14ac:dyDescent="0.35">
      <c r="A19" s="377" t="s">
        <v>110</v>
      </c>
      <c r="B19" s="377"/>
      <c r="C19" s="377"/>
      <c r="D19" s="377"/>
      <c r="E19" s="156">
        <v>77.69</v>
      </c>
      <c r="F19" s="156"/>
    </row>
    <row r="20" spans="1:6" ht="15.75" customHeight="1" x14ac:dyDescent="0.35">
      <c r="A20" s="377" t="s">
        <v>75</v>
      </c>
      <c r="B20" s="377"/>
      <c r="C20" s="377"/>
      <c r="D20" s="377"/>
      <c r="E20" s="378">
        <v>28.52</v>
      </c>
      <c r="F20" s="378"/>
    </row>
    <row r="21" spans="1:6" ht="15.75" customHeight="1" x14ac:dyDescent="0.35">
      <c r="A21" s="377" t="s">
        <v>40</v>
      </c>
      <c r="B21" s="377"/>
      <c r="C21" s="377"/>
      <c r="D21" s="377"/>
      <c r="E21" s="378">
        <f>SUM(E18:F20)</f>
        <v>32410.77</v>
      </c>
      <c r="F21" s="378"/>
    </row>
    <row r="22" spans="1:6" x14ac:dyDescent="0.35">
      <c r="A22" s="379" t="s">
        <v>19</v>
      </c>
      <c r="B22" s="379"/>
      <c r="C22" s="379"/>
      <c r="D22" s="379"/>
      <c r="E22" s="379"/>
      <c r="F22" s="379"/>
    </row>
    <row r="23" spans="1:6" s="2" customFormat="1" ht="15" customHeight="1" x14ac:dyDescent="0.35">
      <c r="A23" s="10" t="s">
        <v>20</v>
      </c>
      <c r="B23" s="11" t="s">
        <v>2</v>
      </c>
      <c r="C23" s="11" t="s">
        <v>3</v>
      </c>
      <c r="D23" s="11" t="s">
        <v>4</v>
      </c>
      <c r="E23" s="11" t="s">
        <v>5</v>
      </c>
      <c r="F23" s="11" t="s">
        <v>6</v>
      </c>
    </row>
    <row r="24" spans="1:6" s="2" customFormat="1" ht="18.5" x14ac:dyDescent="0.35">
      <c r="A24" s="12" t="s">
        <v>21</v>
      </c>
      <c r="B24" s="77">
        <v>44264</v>
      </c>
      <c r="C24" s="55">
        <v>249473</v>
      </c>
      <c r="D24" s="20" t="s">
        <v>76</v>
      </c>
      <c r="E24" s="18" t="s">
        <v>46</v>
      </c>
      <c r="F24" s="59">
        <v>148.76</v>
      </c>
    </row>
    <row r="25" spans="1:6" s="2" customFormat="1" ht="18.5" x14ac:dyDescent="0.35">
      <c r="A25" s="12" t="s">
        <v>82</v>
      </c>
      <c r="B25" s="13">
        <v>44264</v>
      </c>
      <c r="C25" s="55">
        <v>246714</v>
      </c>
      <c r="D25" s="20" t="s">
        <v>77</v>
      </c>
      <c r="E25" s="18" t="s">
        <v>46</v>
      </c>
      <c r="F25" s="15">
        <v>313.24</v>
      </c>
    </row>
    <row r="26" spans="1:6" s="2" customFormat="1" ht="18.5" x14ac:dyDescent="0.35">
      <c r="A26" s="12" t="s">
        <v>22</v>
      </c>
      <c r="B26" s="13">
        <v>44265</v>
      </c>
      <c r="C26" s="76">
        <v>202100000006406</v>
      </c>
      <c r="D26" s="53" t="s">
        <v>72</v>
      </c>
      <c r="E26" s="14" t="s">
        <v>46</v>
      </c>
      <c r="F26" s="15">
        <v>1000</v>
      </c>
    </row>
    <row r="27" spans="1:6" s="2" customFormat="1" ht="18.5" x14ac:dyDescent="0.35">
      <c r="A27" s="12" t="s">
        <v>23</v>
      </c>
      <c r="B27" s="13">
        <v>44265</v>
      </c>
      <c r="C27" s="55">
        <v>37133</v>
      </c>
      <c r="D27" s="59" t="s">
        <v>105</v>
      </c>
      <c r="E27" s="55" t="s">
        <v>102</v>
      </c>
      <c r="F27" s="15">
        <v>87.21</v>
      </c>
    </row>
    <row r="28" spans="1:6" s="2" customFormat="1" ht="18.5" x14ac:dyDescent="0.35">
      <c r="A28" s="12" t="s">
        <v>83</v>
      </c>
      <c r="B28" s="13">
        <v>44265</v>
      </c>
      <c r="C28" s="55">
        <v>11464</v>
      </c>
      <c r="D28" s="20" t="s">
        <v>141</v>
      </c>
      <c r="E28" s="18" t="s">
        <v>47</v>
      </c>
      <c r="F28" s="15">
        <v>169.15</v>
      </c>
    </row>
    <row r="29" spans="1:6" s="2" customFormat="1" ht="18.5" x14ac:dyDescent="0.35">
      <c r="A29" s="12" t="s">
        <v>84</v>
      </c>
      <c r="B29" s="13">
        <v>44265</v>
      </c>
      <c r="C29" s="55">
        <v>66586</v>
      </c>
      <c r="D29" s="59" t="s">
        <v>93</v>
      </c>
      <c r="E29" s="55" t="s">
        <v>102</v>
      </c>
      <c r="F29" s="15">
        <v>209.89</v>
      </c>
    </row>
    <row r="30" spans="1:6" s="2" customFormat="1" ht="18.5" x14ac:dyDescent="0.35">
      <c r="A30" s="12" t="s">
        <v>85</v>
      </c>
      <c r="B30" s="13">
        <v>44265</v>
      </c>
      <c r="C30" s="55">
        <v>1860</v>
      </c>
      <c r="D30" s="19" t="s">
        <v>58</v>
      </c>
      <c r="E30" s="16" t="s">
        <v>46</v>
      </c>
      <c r="F30" s="15">
        <v>220</v>
      </c>
    </row>
    <row r="31" spans="1:6" s="2" customFormat="1" ht="18.5" x14ac:dyDescent="0.35">
      <c r="A31" s="12" t="s">
        <v>86</v>
      </c>
      <c r="B31" s="13">
        <v>44277</v>
      </c>
      <c r="C31" s="4" t="s">
        <v>48</v>
      </c>
      <c r="D31" s="17" t="s">
        <v>49</v>
      </c>
      <c r="E31" s="18" t="s">
        <v>46</v>
      </c>
      <c r="F31" s="15">
        <v>2000</v>
      </c>
    </row>
    <row r="32" spans="1:6" s="2" customFormat="1" ht="26" x14ac:dyDescent="0.35">
      <c r="A32" s="12" t="s">
        <v>87</v>
      </c>
      <c r="B32" s="13">
        <v>44277</v>
      </c>
      <c r="C32" s="16" t="s">
        <v>59</v>
      </c>
      <c r="D32" s="19" t="s">
        <v>60</v>
      </c>
      <c r="E32" s="16" t="s">
        <v>46</v>
      </c>
      <c r="F32" s="15">
        <v>179.03</v>
      </c>
    </row>
    <row r="33" spans="1:6" s="2" customFormat="1" ht="26" x14ac:dyDescent="0.35">
      <c r="A33" s="12" t="s">
        <v>24</v>
      </c>
      <c r="B33" s="13">
        <v>44278</v>
      </c>
      <c r="C33" s="16" t="s">
        <v>59</v>
      </c>
      <c r="D33" s="19" t="s">
        <v>61</v>
      </c>
      <c r="E33" s="16" t="s">
        <v>46</v>
      </c>
      <c r="F33" s="15">
        <v>1937.49</v>
      </c>
    </row>
    <row r="34" spans="1:6" s="2" customFormat="1" ht="18.5" x14ac:dyDescent="0.35">
      <c r="A34" s="12" t="s">
        <v>25</v>
      </c>
      <c r="B34" s="13">
        <v>44279</v>
      </c>
      <c r="C34" s="55">
        <v>99645</v>
      </c>
      <c r="D34" s="19" t="s">
        <v>64</v>
      </c>
      <c r="E34" s="16" t="s">
        <v>46</v>
      </c>
      <c r="F34" s="15">
        <v>2401.4299999999998</v>
      </c>
    </row>
    <row r="35" spans="1:6" s="2" customFormat="1" ht="18.5" x14ac:dyDescent="0.35">
      <c r="A35" s="12" t="s">
        <v>26</v>
      </c>
      <c r="B35" s="13">
        <v>44279</v>
      </c>
      <c r="C35" s="55">
        <v>99644</v>
      </c>
      <c r="D35" s="19" t="s">
        <v>64</v>
      </c>
      <c r="E35" s="16" t="s">
        <v>46</v>
      </c>
      <c r="F35" s="15">
        <v>2482.1999999999998</v>
      </c>
    </row>
    <row r="36" spans="1:6" s="2" customFormat="1" ht="18.5" x14ac:dyDescent="0.35">
      <c r="A36" s="12" t="s">
        <v>27</v>
      </c>
      <c r="B36" s="13">
        <v>44286</v>
      </c>
      <c r="C36" s="14" t="s">
        <v>57</v>
      </c>
      <c r="D36" s="19" t="s">
        <v>70</v>
      </c>
      <c r="E36" s="16" t="s">
        <v>73</v>
      </c>
      <c r="F36" s="15">
        <v>1474.29</v>
      </c>
    </row>
    <row r="37" spans="1:6" s="2" customFormat="1" ht="18.5" x14ac:dyDescent="0.35">
      <c r="A37" s="12" t="s">
        <v>28</v>
      </c>
      <c r="B37" s="13">
        <v>44286</v>
      </c>
      <c r="C37" s="14" t="s">
        <v>57</v>
      </c>
      <c r="D37" s="19" t="s">
        <v>62</v>
      </c>
      <c r="E37" s="16" t="s">
        <v>73</v>
      </c>
      <c r="F37" s="15">
        <v>1214.76</v>
      </c>
    </row>
    <row r="38" spans="1:6" s="2" customFormat="1" ht="18.5" x14ac:dyDescent="0.35">
      <c r="A38" s="12" t="s">
        <v>29</v>
      </c>
      <c r="B38" s="13">
        <v>44286</v>
      </c>
      <c r="C38" s="14" t="s">
        <v>57</v>
      </c>
      <c r="D38" s="19" t="s">
        <v>51</v>
      </c>
      <c r="E38" s="16" t="s">
        <v>73</v>
      </c>
      <c r="F38" s="15">
        <v>31.37</v>
      </c>
    </row>
    <row r="39" spans="1:6" s="2" customFormat="1" ht="18.5" x14ac:dyDescent="0.35">
      <c r="A39" s="12" t="s">
        <v>30</v>
      </c>
      <c r="B39" s="13">
        <v>44286</v>
      </c>
      <c r="C39" s="14" t="s">
        <v>57</v>
      </c>
      <c r="D39" s="21" t="s">
        <v>52</v>
      </c>
      <c r="E39" s="16" t="s">
        <v>73</v>
      </c>
      <c r="F39" s="15">
        <v>1392.95</v>
      </c>
    </row>
    <row r="40" spans="1:6" s="2" customFormat="1" ht="18.5" x14ac:dyDescent="0.35">
      <c r="A40" s="12" t="s">
        <v>31</v>
      </c>
      <c r="B40" s="13">
        <v>44286</v>
      </c>
      <c r="C40" s="4" t="s">
        <v>57</v>
      </c>
      <c r="D40" s="22" t="s">
        <v>53</v>
      </c>
      <c r="E40" s="18" t="s">
        <v>73</v>
      </c>
      <c r="F40" s="15">
        <v>0</v>
      </c>
    </row>
    <row r="41" spans="1:6" s="2" customFormat="1" ht="18.5" x14ac:dyDescent="0.35">
      <c r="A41" s="12" t="s">
        <v>32</v>
      </c>
      <c r="B41" s="13">
        <v>44286</v>
      </c>
      <c r="C41" s="4" t="s">
        <v>57</v>
      </c>
      <c r="D41" s="22" t="s">
        <v>63</v>
      </c>
      <c r="E41" s="18" t="s">
        <v>73</v>
      </c>
      <c r="F41" s="15">
        <v>2.21</v>
      </c>
    </row>
    <row r="42" spans="1:6" s="2" customFormat="1" ht="18.5" x14ac:dyDescent="0.35">
      <c r="A42" s="12" t="s">
        <v>33</v>
      </c>
      <c r="B42" s="13">
        <v>44286</v>
      </c>
      <c r="C42" s="4" t="s">
        <v>57</v>
      </c>
      <c r="D42" s="22" t="s">
        <v>54</v>
      </c>
      <c r="E42" s="18" t="s">
        <v>73</v>
      </c>
      <c r="F42" s="15">
        <v>1965.74</v>
      </c>
    </row>
    <row r="43" spans="1:6" s="2" customFormat="1" ht="18.5" x14ac:dyDescent="0.35">
      <c r="A43" s="12" t="s">
        <v>34</v>
      </c>
      <c r="B43" s="13">
        <v>44286</v>
      </c>
      <c r="C43" s="4" t="s">
        <v>57</v>
      </c>
      <c r="D43" s="22" t="s">
        <v>55</v>
      </c>
      <c r="E43" s="18" t="s">
        <v>73</v>
      </c>
      <c r="F43" s="15">
        <v>1592.25</v>
      </c>
    </row>
    <row r="44" spans="1:6" s="2" customFormat="1" ht="18.5" x14ac:dyDescent="0.35">
      <c r="A44" s="12" t="s">
        <v>35</v>
      </c>
      <c r="B44" s="13">
        <v>44286</v>
      </c>
      <c r="C44" s="4" t="s">
        <v>57</v>
      </c>
      <c r="D44" s="17" t="s">
        <v>56</v>
      </c>
      <c r="E44" s="18" t="s">
        <v>73</v>
      </c>
      <c r="F44" s="15">
        <v>1346.45</v>
      </c>
    </row>
    <row r="45" spans="1:6" s="2" customFormat="1" ht="18.5" x14ac:dyDescent="0.35">
      <c r="A45" s="12" t="s">
        <v>38</v>
      </c>
      <c r="B45" s="13">
        <v>44286</v>
      </c>
      <c r="C45" s="4" t="s">
        <v>57</v>
      </c>
      <c r="D45" s="17" t="s">
        <v>71</v>
      </c>
      <c r="E45" s="18" t="s">
        <v>73</v>
      </c>
      <c r="F45" s="15">
        <v>1167.03</v>
      </c>
    </row>
    <row r="46" spans="1:6" s="2" customFormat="1" ht="18.5" x14ac:dyDescent="0.35">
      <c r="A46" s="12" t="s">
        <v>39</v>
      </c>
      <c r="B46" s="13">
        <v>44286</v>
      </c>
      <c r="C46" s="4" t="s">
        <v>65</v>
      </c>
      <c r="D46" s="20" t="s">
        <v>66</v>
      </c>
      <c r="E46" s="4" t="s">
        <v>67</v>
      </c>
      <c r="F46" s="15">
        <v>112.65</v>
      </c>
    </row>
    <row r="47" spans="1:6" s="2" customFormat="1" ht="18.5" x14ac:dyDescent="0.35">
      <c r="A47" s="12" t="s">
        <v>94</v>
      </c>
      <c r="B47" s="13">
        <v>44286</v>
      </c>
      <c r="C47" s="57" t="s">
        <v>91</v>
      </c>
      <c r="D47" s="22" t="s">
        <v>92</v>
      </c>
      <c r="E47" s="58" t="s">
        <v>67</v>
      </c>
      <c r="F47" s="15">
        <v>5568.85</v>
      </c>
    </row>
    <row r="48" spans="1:6" s="2" customFormat="1" ht="18.5" x14ac:dyDescent="0.35">
      <c r="A48" s="12" t="s">
        <v>111</v>
      </c>
      <c r="B48" s="13">
        <v>44286</v>
      </c>
      <c r="C48" s="23" t="s">
        <v>68</v>
      </c>
      <c r="D48" s="17" t="s">
        <v>69</v>
      </c>
      <c r="E48" s="18" t="s">
        <v>67</v>
      </c>
      <c r="F48" s="15">
        <v>1572.06</v>
      </c>
    </row>
    <row r="49" spans="1:6" s="2" customFormat="1" ht="18.5" x14ac:dyDescent="0.35">
      <c r="A49" s="372" t="s">
        <v>89</v>
      </c>
      <c r="B49" s="372"/>
      <c r="C49" s="372"/>
      <c r="D49" s="372"/>
      <c r="E49" s="372"/>
      <c r="F49" s="78">
        <f>SUM(F24:F48)</f>
        <v>28589.010000000006</v>
      </c>
    </row>
    <row r="50" spans="1:6" s="2" customFormat="1" ht="15" customHeight="1" x14ac:dyDescent="0.35">
      <c r="A50" s="372" t="s">
        <v>8</v>
      </c>
      <c r="B50" s="372"/>
      <c r="C50" s="372"/>
      <c r="D50" s="372"/>
      <c r="E50" s="372"/>
      <c r="F50" s="26" t="s">
        <v>9</v>
      </c>
    </row>
    <row r="51" spans="1:6" s="2" customFormat="1" ht="15" customHeight="1" x14ac:dyDescent="0.35">
      <c r="A51" s="370" t="s">
        <v>10</v>
      </c>
      <c r="B51" s="370"/>
      <c r="C51" s="370"/>
      <c r="D51" s="370"/>
      <c r="E51" s="371"/>
      <c r="F51" s="45">
        <f>SUM(F36:F48)</f>
        <v>17440.61</v>
      </c>
    </row>
    <row r="52" spans="1:6" s="2" customFormat="1" ht="15" customHeight="1" x14ac:dyDescent="0.35">
      <c r="A52" s="370" t="s">
        <v>11</v>
      </c>
      <c r="B52" s="370"/>
      <c r="C52" s="370"/>
      <c r="D52" s="370"/>
      <c r="E52" s="371"/>
      <c r="F52" s="45">
        <f>SUM(F27:F29)</f>
        <v>466.25</v>
      </c>
    </row>
    <row r="53" spans="1:6" s="2" customFormat="1" ht="15" customHeight="1" x14ac:dyDescent="0.35">
      <c r="A53" s="370" t="s">
        <v>12</v>
      </c>
      <c r="B53" s="370"/>
      <c r="C53" s="370"/>
      <c r="D53" s="370"/>
      <c r="E53" s="371"/>
      <c r="F53" s="45">
        <f>SUM(F24:F26,F30:F35)</f>
        <v>10682.150000000001</v>
      </c>
    </row>
    <row r="54" spans="1:6" s="2" customFormat="1" ht="15" customHeight="1" x14ac:dyDescent="0.35">
      <c r="A54" s="372" t="s">
        <v>89</v>
      </c>
      <c r="B54" s="372"/>
      <c r="C54" s="372"/>
      <c r="D54" s="372"/>
      <c r="E54" s="372"/>
      <c r="F54" s="24">
        <f>SUM(F51:F53)</f>
        <v>28589.010000000002</v>
      </c>
    </row>
    <row r="55" spans="1:6" s="2" customFormat="1" ht="15" customHeight="1" x14ac:dyDescent="0.35">
      <c r="A55" s="373" t="s">
        <v>112</v>
      </c>
      <c r="B55" s="373"/>
      <c r="C55" s="373"/>
      <c r="D55" s="373"/>
      <c r="E55" s="27"/>
      <c r="F55" s="28"/>
    </row>
    <row r="56" spans="1:6" s="2" customFormat="1" ht="15" customHeight="1" x14ac:dyDescent="0.35">
      <c r="A56" s="373" t="s">
        <v>142</v>
      </c>
      <c r="B56" s="373"/>
      <c r="C56" s="373"/>
      <c r="D56" s="373"/>
      <c r="E56" s="29"/>
      <c r="F56" s="30"/>
    </row>
    <row r="57" spans="1:6" s="2" customFormat="1" ht="22.5" customHeight="1" x14ac:dyDescent="0.35">
      <c r="A57" s="374" t="s">
        <v>36</v>
      </c>
      <c r="B57" s="374"/>
      <c r="C57" s="374"/>
      <c r="D57" s="374"/>
      <c r="E57" s="374"/>
      <c r="F57" s="374"/>
    </row>
    <row r="58" spans="1:6" s="2" customFormat="1" ht="10.5" customHeight="1" x14ac:dyDescent="0.35">
      <c r="A58" s="31"/>
      <c r="B58" s="71"/>
      <c r="C58" s="71"/>
      <c r="D58" s="71"/>
      <c r="E58" s="71"/>
      <c r="F58" s="32"/>
    </row>
    <row r="59" spans="1:6" s="2" customFormat="1" ht="18.75" customHeight="1" x14ac:dyDescent="0.35">
      <c r="A59" s="31"/>
      <c r="B59" s="71"/>
      <c r="C59" s="382" t="s">
        <v>113</v>
      </c>
      <c r="D59" s="382"/>
      <c r="E59" s="382"/>
      <c r="F59" s="32"/>
    </row>
    <row r="60" spans="1:6" s="2" customFormat="1" ht="18.5" x14ac:dyDescent="0.3">
      <c r="A60" s="9"/>
      <c r="B60" s="32"/>
      <c r="C60" s="369" t="s">
        <v>41</v>
      </c>
      <c r="D60" s="369"/>
      <c r="E60" s="369"/>
      <c r="F60" s="9"/>
    </row>
    <row r="61" spans="1:6" s="2" customFormat="1" ht="18.5" x14ac:dyDescent="0.35">
      <c r="A61" s="9"/>
      <c r="B61" s="32"/>
      <c r="C61" s="32"/>
      <c r="D61" s="32" t="s">
        <v>42</v>
      </c>
      <c r="E61" s="9"/>
      <c r="F61" s="9"/>
    </row>
    <row r="62" spans="1:6" x14ac:dyDescent="0.35">
      <c r="A62" s="9"/>
      <c r="B62" s="32"/>
      <c r="C62" s="32"/>
      <c r="D62" s="32" t="s">
        <v>37</v>
      </c>
      <c r="E62" s="9"/>
      <c r="F62" s="9"/>
    </row>
    <row r="63" spans="1:6" ht="15.5" x14ac:dyDescent="0.35">
      <c r="A63" s="38"/>
      <c r="B63" s="70"/>
      <c r="C63" s="70"/>
      <c r="D63" s="7"/>
      <c r="E63" s="70"/>
      <c r="F63" s="38"/>
    </row>
    <row r="64" spans="1:6" s="3" customFormat="1" ht="15.5" x14ac:dyDescent="0.35">
      <c r="A64" s="5"/>
      <c r="B64" s="6"/>
      <c r="C64" s="6"/>
      <c r="D64" s="8"/>
      <c r="E64" s="6"/>
      <c r="F64" s="40"/>
    </row>
    <row r="65" spans="1:6" s="3" customFormat="1" ht="15.5" x14ac:dyDescent="0.35">
      <c r="A65" s="5"/>
      <c r="B65" s="6"/>
      <c r="C65" s="6"/>
      <c r="D65" s="8"/>
      <c r="E65" s="6"/>
      <c r="F65" s="40"/>
    </row>
  </sheetData>
  <mergeCells count="34">
    <mergeCell ref="C59:E59"/>
    <mergeCell ref="C60:E60"/>
    <mergeCell ref="A52:E52"/>
    <mergeCell ref="A53:E53"/>
    <mergeCell ref="A54:E54"/>
    <mergeCell ref="A55:D55"/>
    <mergeCell ref="A56:D56"/>
    <mergeCell ref="A57:F57"/>
    <mergeCell ref="A51:E51"/>
    <mergeCell ref="A15:F15"/>
    <mergeCell ref="A16:F16"/>
    <mergeCell ref="A17:F17"/>
    <mergeCell ref="A18:D18"/>
    <mergeCell ref="E18:F18"/>
    <mergeCell ref="A20:D20"/>
    <mergeCell ref="E20:F20"/>
    <mergeCell ref="A21:D21"/>
    <mergeCell ref="E21:F21"/>
    <mergeCell ref="A22:F22"/>
    <mergeCell ref="A50:E50"/>
    <mergeCell ref="A49:E49"/>
    <mergeCell ref="A19:D19"/>
    <mergeCell ref="A14:F14"/>
    <mergeCell ref="A3:F3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</mergeCells>
  <pageMargins left="0.511811024" right="0.511811024" top="0.78740157499999996" bottom="0.78740157499999996" header="0.31496062000000002" footer="0.31496062000000002"/>
  <pageSetup paperSize="9" scale="70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7" shapeId="52225" r:id="rId4">
          <objectPr defaultSize="0" autoPict="0" r:id="rId5">
            <anchor moveWithCells="1" sizeWithCells="1">
              <from>
                <xdr:col>3</xdr:col>
                <xdr:colOff>952500</xdr:colOff>
                <xdr:row>0</xdr:row>
                <xdr:rowOff>12700</xdr:rowOff>
              </from>
              <to>
                <xdr:col>3</xdr:col>
                <xdr:colOff>2609850</xdr:colOff>
                <xdr:row>2</xdr:row>
                <xdr:rowOff>0</xdr:rowOff>
              </to>
            </anchor>
          </objectPr>
        </oleObject>
      </mc:Choice>
      <mc:Fallback>
        <oleObject progId="CorelDraw.Graphic.17" shapeId="52225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66"/>
    <pageSetUpPr fitToPage="1"/>
  </sheetPr>
  <dimension ref="A4:F44"/>
  <sheetViews>
    <sheetView topLeftCell="A17" zoomScale="120" zoomScaleNormal="120" workbookViewId="0">
      <selection activeCell="A36" sqref="A36:F36"/>
    </sheetView>
  </sheetViews>
  <sheetFormatPr defaultColWidth="9.1796875" defaultRowHeight="14.5" x14ac:dyDescent="0.35"/>
  <cols>
    <col min="1" max="1" width="7.81640625" style="5" customWidth="1"/>
    <col min="2" max="2" width="13.453125" style="6" customWidth="1"/>
    <col min="3" max="3" width="17" style="6" customWidth="1"/>
    <col min="4" max="4" width="52.7265625" style="40" customWidth="1"/>
    <col min="5" max="5" width="24.26953125" style="6" customWidth="1"/>
    <col min="6" max="6" width="15.54296875" style="40" bestFit="1" customWidth="1"/>
    <col min="7" max="16384" width="9.1796875" style="1"/>
  </cols>
  <sheetData>
    <row r="4" spans="1:6" ht="15.5" x14ac:dyDescent="0.35">
      <c r="A4" s="380" t="s">
        <v>13</v>
      </c>
      <c r="B4" s="380"/>
      <c r="C4" s="380"/>
      <c r="D4" s="380"/>
      <c r="E4" s="380"/>
      <c r="F4" s="380"/>
    </row>
    <row r="5" spans="1:6" ht="15.5" x14ac:dyDescent="0.35">
      <c r="A5" s="380" t="s">
        <v>14</v>
      </c>
      <c r="B5" s="380"/>
      <c r="C5" s="380"/>
      <c r="D5" s="380"/>
      <c r="E5" s="380"/>
      <c r="F5" s="380"/>
    </row>
    <row r="6" spans="1:6" ht="15.5" x14ac:dyDescent="0.35">
      <c r="A6" s="381" t="s">
        <v>15</v>
      </c>
      <c r="B6" s="381"/>
      <c r="C6" s="381"/>
      <c r="D6" s="381"/>
      <c r="E6" s="381"/>
      <c r="F6" s="381"/>
    </row>
    <row r="7" spans="1:6" ht="7.5" customHeight="1" x14ac:dyDescent="0.35">
      <c r="A7" s="72"/>
      <c r="B7" s="72"/>
      <c r="C7" s="72"/>
      <c r="D7" s="72"/>
      <c r="E7" s="72"/>
      <c r="F7" s="72"/>
    </row>
    <row r="8" spans="1:6" ht="15.5" x14ac:dyDescent="0.35">
      <c r="A8" s="380" t="s">
        <v>0</v>
      </c>
      <c r="B8" s="380"/>
      <c r="C8" s="380"/>
      <c r="D8" s="380"/>
      <c r="E8" s="380"/>
      <c r="F8" s="380"/>
    </row>
    <row r="9" spans="1:6" ht="15.5" x14ac:dyDescent="0.35">
      <c r="A9" s="380" t="s">
        <v>1</v>
      </c>
      <c r="B9" s="380"/>
      <c r="C9" s="380"/>
      <c r="D9" s="380"/>
      <c r="E9" s="380"/>
      <c r="F9" s="380"/>
    </row>
    <row r="10" spans="1:6" x14ac:dyDescent="0.35">
      <c r="A10" s="376" t="s">
        <v>16</v>
      </c>
      <c r="B10" s="376"/>
      <c r="C10" s="376"/>
      <c r="D10" s="376"/>
      <c r="E10" s="376"/>
      <c r="F10" s="376"/>
    </row>
    <row r="11" spans="1:6" x14ac:dyDescent="0.35">
      <c r="A11" s="376" t="s">
        <v>17</v>
      </c>
      <c r="B11" s="376"/>
      <c r="C11" s="376"/>
      <c r="D11" s="376"/>
      <c r="E11" s="376"/>
      <c r="F11" s="376"/>
    </row>
    <row r="12" spans="1:6" x14ac:dyDescent="0.35">
      <c r="A12" s="376" t="s">
        <v>18</v>
      </c>
      <c r="B12" s="376"/>
      <c r="C12" s="376"/>
      <c r="D12" s="376"/>
      <c r="E12" s="376"/>
      <c r="F12" s="376"/>
    </row>
    <row r="13" spans="1:6" x14ac:dyDescent="0.35">
      <c r="A13" s="376" t="s">
        <v>78</v>
      </c>
      <c r="B13" s="376"/>
      <c r="C13" s="376"/>
      <c r="D13" s="376"/>
      <c r="E13" s="376"/>
      <c r="F13" s="376"/>
    </row>
    <row r="14" spans="1:6" ht="15.75" customHeight="1" x14ac:dyDescent="0.35">
      <c r="A14" s="375" t="s">
        <v>43</v>
      </c>
      <c r="B14" s="375"/>
      <c r="C14" s="375"/>
      <c r="D14" s="375"/>
      <c r="E14" s="375"/>
      <c r="F14" s="375"/>
    </row>
    <row r="15" spans="1:6" ht="15.75" customHeight="1" x14ac:dyDescent="0.35">
      <c r="A15" s="375" t="s">
        <v>44</v>
      </c>
      <c r="B15" s="375"/>
      <c r="C15" s="375"/>
      <c r="D15" s="375"/>
      <c r="E15" s="375"/>
      <c r="F15" s="375"/>
    </row>
    <row r="16" spans="1:6" ht="15.75" customHeight="1" x14ac:dyDescent="0.35">
      <c r="A16" s="375" t="s">
        <v>74</v>
      </c>
      <c r="B16" s="375"/>
      <c r="C16" s="375"/>
      <c r="D16" s="375"/>
      <c r="E16" s="375"/>
      <c r="F16" s="375"/>
    </row>
    <row r="17" spans="1:6" ht="15.75" customHeight="1" x14ac:dyDescent="0.35">
      <c r="A17" s="375" t="s">
        <v>45</v>
      </c>
      <c r="B17" s="375"/>
      <c r="C17" s="375"/>
      <c r="D17" s="375"/>
      <c r="E17" s="375"/>
      <c r="F17" s="375"/>
    </row>
    <row r="18" spans="1:6" ht="15.75" customHeight="1" x14ac:dyDescent="0.35">
      <c r="A18" s="375" t="s">
        <v>125</v>
      </c>
      <c r="B18" s="375"/>
      <c r="C18" s="375"/>
      <c r="D18" s="375"/>
      <c r="E18" s="375"/>
      <c r="F18" s="375"/>
    </row>
    <row r="19" spans="1:6" ht="8.25" customHeight="1" x14ac:dyDescent="0.35">
      <c r="A19" s="9"/>
      <c r="B19" s="9"/>
      <c r="C19" s="9"/>
      <c r="D19" s="9"/>
      <c r="E19" s="9"/>
      <c r="F19" s="9"/>
    </row>
    <row r="20" spans="1:6" ht="15.75" customHeight="1" x14ac:dyDescent="0.35">
      <c r="A20" s="376" t="s">
        <v>104</v>
      </c>
      <c r="B20" s="376"/>
      <c r="C20" s="376"/>
      <c r="D20" s="376"/>
      <c r="E20" s="376"/>
      <c r="F20" s="376"/>
    </row>
    <row r="21" spans="1:6" ht="15.75" customHeight="1" x14ac:dyDescent="0.35">
      <c r="A21" s="377" t="s">
        <v>110</v>
      </c>
      <c r="B21" s="377"/>
      <c r="C21" s="377"/>
      <c r="D21" s="377"/>
      <c r="E21" s="378">
        <v>3518.95</v>
      </c>
      <c r="F21" s="378"/>
    </row>
    <row r="22" spans="1:6" ht="15.75" customHeight="1" x14ac:dyDescent="0.35">
      <c r="A22" s="377" t="s">
        <v>40</v>
      </c>
      <c r="B22" s="377"/>
      <c r="C22" s="377"/>
      <c r="D22" s="377"/>
      <c r="E22" s="378">
        <v>3518.95</v>
      </c>
      <c r="F22" s="378"/>
    </row>
    <row r="23" spans="1:6" ht="9" customHeight="1" x14ac:dyDescent="0.35">
      <c r="A23" s="73"/>
      <c r="B23" s="73"/>
      <c r="C23" s="73"/>
      <c r="D23" s="73"/>
      <c r="E23" s="74"/>
      <c r="F23" s="74"/>
    </row>
    <row r="24" spans="1:6" x14ac:dyDescent="0.35">
      <c r="A24" s="379" t="s">
        <v>19</v>
      </c>
      <c r="B24" s="379"/>
      <c r="C24" s="379"/>
      <c r="D24" s="379"/>
      <c r="E24" s="379"/>
      <c r="F24" s="379"/>
    </row>
    <row r="25" spans="1:6" s="2" customFormat="1" ht="15" customHeight="1" x14ac:dyDescent="0.35">
      <c r="A25" s="10" t="s">
        <v>20</v>
      </c>
      <c r="B25" s="11" t="s">
        <v>2</v>
      </c>
      <c r="C25" s="11" t="s">
        <v>3</v>
      </c>
      <c r="D25" s="11" t="s">
        <v>4</v>
      </c>
      <c r="E25" s="11" t="s">
        <v>5</v>
      </c>
      <c r="F25" s="11" t="s">
        <v>6</v>
      </c>
    </row>
    <row r="26" spans="1:6" s="2" customFormat="1" ht="18.5" x14ac:dyDescent="0.35">
      <c r="A26" s="12" t="s">
        <v>21</v>
      </c>
      <c r="B26" s="79">
        <v>44285</v>
      </c>
      <c r="C26" s="79" t="s">
        <v>106</v>
      </c>
      <c r="D26" s="20" t="s">
        <v>107</v>
      </c>
      <c r="E26" s="18" t="s">
        <v>99</v>
      </c>
      <c r="F26" s="59">
        <v>1614.17</v>
      </c>
    </row>
    <row r="27" spans="1:6" s="2" customFormat="1" ht="18.5" x14ac:dyDescent="0.35">
      <c r="A27" s="12" t="s">
        <v>82</v>
      </c>
      <c r="B27" s="79">
        <v>44285</v>
      </c>
      <c r="C27" s="79" t="s">
        <v>106</v>
      </c>
      <c r="D27" s="20" t="s">
        <v>108</v>
      </c>
      <c r="E27" s="18" t="s">
        <v>99</v>
      </c>
      <c r="F27" s="15">
        <v>1621.08</v>
      </c>
    </row>
    <row r="28" spans="1:6" s="2" customFormat="1" ht="9.75" customHeight="1" x14ac:dyDescent="0.35">
      <c r="A28" s="372" t="s">
        <v>89</v>
      </c>
      <c r="B28" s="372"/>
      <c r="C28" s="372"/>
      <c r="D28" s="372"/>
      <c r="E28" s="372"/>
      <c r="F28" s="25">
        <f>SUM(F26:F27)</f>
        <v>3235.25</v>
      </c>
    </row>
    <row r="29" spans="1:6" s="2" customFormat="1" ht="15" customHeight="1" x14ac:dyDescent="0.35">
      <c r="A29" s="372" t="s">
        <v>8</v>
      </c>
      <c r="B29" s="372"/>
      <c r="C29" s="372"/>
      <c r="D29" s="372"/>
      <c r="E29" s="372"/>
      <c r="F29" s="26" t="s">
        <v>9</v>
      </c>
    </row>
    <row r="30" spans="1:6" s="2" customFormat="1" ht="15" customHeight="1" x14ac:dyDescent="0.35">
      <c r="A30" s="370" t="s">
        <v>10</v>
      </c>
      <c r="B30" s="370"/>
      <c r="C30" s="370"/>
      <c r="D30" s="370"/>
      <c r="E30" s="371"/>
      <c r="F30" s="45">
        <f>SUM(F26:F27)</f>
        <v>3235.25</v>
      </c>
    </row>
    <row r="31" spans="1:6" s="2" customFormat="1" ht="15" customHeight="1" x14ac:dyDescent="0.35">
      <c r="A31" s="370" t="s">
        <v>11</v>
      </c>
      <c r="B31" s="370"/>
      <c r="C31" s="370"/>
      <c r="D31" s="370"/>
      <c r="E31" s="371"/>
      <c r="F31" s="45">
        <v>0</v>
      </c>
    </row>
    <row r="32" spans="1:6" s="2" customFormat="1" ht="15" customHeight="1" x14ac:dyDescent="0.35">
      <c r="A32" s="370" t="s">
        <v>12</v>
      </c>
      <c r="B32" s="370"/>
      <c r="C32" s="370"/>
      <c r="D32" s="370"/>
      <c r="E32" s="371"/>
      <c r="F32" s="45">
        <v>0</v>
      </c>
    </row>
    <row r="33" spans="1:6" s="2" customFormat="1" ht="15" customHeight="1" x14ac:dyDescent="0.35">
      <c r="A33" s="372" t="s">
        <v>89</v>
      </c>
      <c r="B33" s="372"/>
      <c r="C33" s="372"/>
      <c r="D33" s="372"/>
      <c r="E33" s="372"/>
      <c r="F33" s="24">
        <f>SUM(F30:F32)</f>
        <v>3235.25</v>
      </c>
    </row>
    <row r="34" spans="1:6" s="2" customFormat="1" ht="15" customHeight="1" x14ac:dyDescent="0.35">
      <c r="A34" s="373" t="s">
        <v>109</v>
      </c>
      <c r="B34" s="373"/>
      <c r="C34" s="373"/>
      <c r="D34" s="373"/>
      <c r="E34" s="27"/>
      <c r="F34" s="28"/>
    </row>
    <row r="35" spans="1:6" s="2" customFormat="1" ht="15" customHeight="1" x14ac:dyDescent="0.35">
      <c r="A35" s="373" t="s">
        <v>143</v>
      </c>
      <c r="B35" s="373"/>
      <c r="C35" s="373"/>
      <c r="D35" s="373"/>
      <c r="E35" s="29"/>
      <c r="F35" s="30"/>
    </row>
    <row r="36" spans="1:6" s="2" customFormat="1" ht="22.5" customHeight="1" x14ac:dyDescent="0.35">
      <c r="A36" s="374" t="s">
        <v>36</v>
      </c>
      <c r="B36" s="374"/>
      <c r="C36" s="374"/>
      <c r="D36" s="374"/>
      <c r="E36" s="374"/>
      <c r="F36" s="374"/>
    </row>
    <row r="37" spans="1:6" s="2" customFormat="1" ht="10.5" customHeight="1" x14ac:dyDescent="0.35">
      <c r="A37" s="31"/>
      <c r="B37" s="75"/>
      <c r="C37" s="75"/>
      <c r="D37" s="75"/>
      <c r="E37" s="75"/>
      <c r="F37" s="32"/>
    </row>
    <row r="38" spans="1:6" s="2" customFormat="1" ht="18.75" customHeight="1" x14ac:dyDescent="0.35">
      <c r="A38" s="31"/>
      <c r="B38" s="75"/>
      <c r="C38" s="382" t="s">
        <v>114</v>
      </c>
      <c r="D38" s="382"/>
      <c r="E38" s="382"/>
      <c r="F38" s="32"/>
    </row>
    <row r="39" spans="1:6" s="2" customFormat="1" ht="18.5" x14ac:dyDescent="0.3">
      <c r="A39" s="9"/>
      <c r="B39" s="32"/>
      <c r="C39" s="369" t="s">
        <v>41</v>
      </c>
      <c r="D39" s="369"/>
      <c r="E39" s="369"/>
      <c r="F39" s="9"/>
    </row>
    <row r="40" spans="1:6" s="2" customFormat="1" ht="18.5" x14ac:dyDescent="0.35">
      <c r="A40" s="9"/>
      <c r="B40" s="32"/>
      <c r="C40" s="32"/>
      <c r="D40" s="32" t="s">
        <v>42</v>
      </c>
      <c r="E40" s="9"/>
      <c r="F40" s="9"/>
    </row>
    <row r="41" spans="1:6" x14ac:dyDescent="0.35">
      <c r="A41" s="9"/>
      <c r="B41" s="32"/>
      <c r="C41" s="32"/>
      <c r="D41" s="32" t="s">
        <v>37</v>
      </c>
      <c r="E41" s="9"/>
      <c r="F41" s="9"/>
    </row>
    <row r="42" spans="1:6" ht="15.5" x14ac:dyDescent="0.35">
      <c r="A42" s="38"/>
      <c r="B42" s="72"/>
      <c r="C42" s="72"/>
      <c r="D42" s="7"/>
      <c r="E42" s="72"/>
      <c r="F42" s="38"/>
    </row>
    <row r="43" spans="1:6" s="3" customFormat="1" ht="15.5" x14ac:dyDescent="0.35">
      <c r="A43" s="5"/>
      <c r="B43" s="6"/>
      <c r="C43" s="6"/>
      <c r="D43" s="8"/>
      <c r="E43" s="6"/>
      <c r="F43" s="40"/>
    </row>
    <row r="44" spans="1:6" s="3" customFormat="1" ht="15.5" x14ac:dyDescent="0.35">
      <c r="A44" s="5"/>
      <c r="B44" s="6"/>
      <c r="C44" s="6"/>
      <c r="D44" s="8"/>
      <c r="E44" s="6"/>
      <c r="F44" s="40"/>
    </row>
  </sheetData>
  <mergeCells count="31">
    <mergeCell ref="C38:E38"/>
    <mergeCell ref="C39:E39"/>
    <mergeCell ref="A31:E31"/>
    <mergeCell ref="A32:E32"/>
    <mergeCell ref="A33:E33"/>
    <mergeCell ref="A34:D34"/>
    <mergeCell ref="A35:D35"/>
    <mergeCell ref="A36:F36"/>
    <mergeCell ref="A22:D22"/>
    <mergeCell ref="E22:F22"/>
    <mergeCell ref="A24:F24"/>
    <mergeCell ref="A29:E29"/>
    <mergeCell ref="A30:E30"/>
    <mergeCell ref="A28:E28"/>
    <mergeCell ref="A16:F16"/>
    <mergeCell ref="A17:F17"/>
    <mergeCell ref="A18:F18"/>
    <mergeCell ref="A20:F20"/>
    <mergeCell ref="A21:D21"/>
    <mergeCell ref="E21:F21"/>
    <mergeCell ref="A11:F11"/>
    <mergeCell ref="A12:F12"/>
    <mergeCell ref="A13:F13"/>
    <mergeCell ref="A14:F14"/>
    <mergeCell ref="A15:F15"/>
    <mergeCell ref="A10:F10"/>
    <mergeCell ref="A4:F4"/>
    <mergeCell ref="A5:F5"/>
    <mergeCell ref="A6:F6"/>
    <mergeCell ref="A8:F8"/>
    <mergeCell ref="A9:F9"/>
  </mergeCells>
  <pageMargins left="0.511811024" right="0.511811024" top="0.78740157499999996" bottom="0.78740157499999996" header="0.31496062000000002" footer="0.31496062000000002"/>
  <pageSetup paperSize="9" scale="70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7" shapeId="53249" r:id="rId4">
          <objectPr defaultSize="0" autoPict="0" r:id="rId5">
            <anchor moveWithCells="1" sizeWithCells="1">
              <from>
                <xdr:col>3</xdr:col>
                <xdr:colOff>952500</xdr:colOff>
                <xdr:row>0</xdr:row>
                <xdr:rowOff>12700</xdr:rowOff>
              </from>
              <to>
                <xdr:col>3</xdr:col>
                <xdr:colOff>2609850</xdr:colOff>
                <xdr:row>3</xdr:row>
                <xdr:rowOff>0</xdr:rowOff>
              </to>
            </anchor>
          </objectPr>
        </oleObject>
      </mc:Choice>
      <mc:Fallback>
        <oleObject progId="CorelDraw.Graphic.17" shapeId="53249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66"/>
    <pageSetUpPr fitToPage="1"/>
  </sheetPr>
  <dimension ref="A1:G63"/>
  <sheetViews>
    <sheetView topLeftCell="A37" zoomScale="120" zoomScaleNormal="120" workbookViewId="0">
      <selection activeCell="G38" sqref="G38"/>
    </sheetView>
  </sheetViews>
  <sheetFormatPr defaultColWidth="9.1796875" defaultRowHeight="14.5" x14ac:dyDescent="0.35"/>
  <cols>
    <col min="1" max="1" width="5.81640625" style="5" customWidth="1"/>
    <col min="2" max="2" width="11.81640625" style="6" customWidth="1"/>
    <col min="3" max="3" width="18.1796875" style="6" customWidth="1"/>
    <col min="4" max="4" width="52.7265625" style="40" customWidth="1"/>
    <col min="5" max="5" width="21.54296875" style="6" customWidth="1"/>
    <col min="6" max="6" width="14.54296875" style="40" customWidth="1"/>
    <col min="7" max="16384" width="9.1796875" style="1"/>
  </cols>
  <sheetData>
    <row r="1" spans="1:7" x14ac:dyDescent="0.35">
      <c r="A1" s="9"/>
      <c r="B1" s="32"/>
      <c r="C1" s="32"/>
      <c r="D1" s="9"/>
      <c r="E1" s="32"/>
      <c r="F1" s="9"/>
      <c r="G1" s="95"/>
    </row>
    <row r="2" spans="1:7" x14ac:dyDescent="0.35">
      <c r="A2" s="9"/>
      <c r="B2" s="32"/>
      <c r="C2" s="32"/>
      <c r="D2" s="9"/>
      <c r="E2" s="32"/>
      <c r="F2" s="9"/>
      <c r="G2" s="95"/>
    </row>
    <row r="3" spans="1:7" x14ac:dyDescent="0.35">
      <c r="A3" s="383" t="s">
        <v>13</v>
      </c>
      <c r="B3" s="383"/>
      <c r="C3" s="383"/>
      <c r="D3" s="383"/>
      <c r="E3" s="383"/>
      <c r="F3" s="383"/>
      <c r="G3" s="95"/>
    </row>
    <row r="4" spans="1:7" x14ac:dyDescent="0.35">
      <c r="A4" s="383" t="s">
        <v>14</v>
      </c>
      <c r="B4" s="383"/>
      <c r="C4" s="383"/>
      <c r="D4" s="383"/>
      <c r="E4" s="383"/>
      <c r="F4" s="383"/>
      <c r="G4" s="95"/>
    </row>
    <row r="5" spans="1:7" x14ac:dyDescent="0.35">
      <c r="A5" s="384" t="s">
        <v>15</v>
      </c>
      <c r="B5" s="384"/>
      <c r="C5" s="384"/>
      <c r="D5" s="384"/>
      <c r="E5" s="384"/>
      <c r="F5" s="384"/>
      <c r="G5" s="95"/>
    </row>
    <row r="6" spans="1:7" x14ac:dyDescent="0.35">
      <c r="A6" s="383" t="s">
        <v>0</v>
      </c>
      <c r="B6" s="383"/>
      <c r="C6" s="383"/>
      <c r="D6" s="383"/>
      <c r="E6" s="383"/>
      <c r="F6" s="383"/>
      <c r="G6" s="95"/>
    </row>
    <row r="7" spans="1:7" x14ac:dyDescent="0.35">
      <c r="A7" s="383" t="s">
        <v>1</v>
      </c>
      <c r="B7" s="383"/>
      <c r="C7" s="383"/>
      <c r="D7" s="383"/>
      <c r="E7" s="383"/>
      <c r="F7" s="383"/>
      <c r="G7" s="95"/>
    </row>
    <row r="8" spans="1:7" x14ac:dyDescent="0.35">
      <c r="A8" s="376" t="s">
        <v>16</v>
      </c>
      <c r="B8" s="376"/>
      <c r="C8" s="376"/>
      <c r="D8" s="376"/>
      <c r="E8" s="376"/>
      <c r="F8" s="376"/>
      <c r="G8" s="95"/>
    </row>
    <row r="9" spans="1:7" x14ac:dyDescent="0.35">
      <c r="A9" s="376" t="s">
        <v>17</v>
      </c>
      <c r="B9" s="376"/>
      <c r="C9" s="376"/>
      <c r="D9" s="376"/>
      <c r="E9" s="376"/>
      <c r="F9" s="376"/>
      <c r="G9" s="95"/>
    </row>
    <row r="10" spans="1:7" x14ac:dyDescent="0.35">
      <c r="A10" s="376" t="s">
        <v>18</v>
      </c>
      <c r="B10" s="376"/>
      <c r="C10" s="376"/>
      <c r="D10" s="376"/>
      <c r="E10" s="376"/>
      <c r="F10" s="376"/>
      <c r="G10" s="95"/>
    </row>
    <row r="11" spans="1:7" x14ac:dyDescent="0.35">
      <c r="A11" s="376" t="s">
        <v>78</v>
      </c>
      <c r="B11" s="376"/>
      <c r="C11" s="376"/>
      <c r="D11" s="376"/>
      <c r="E11" s="376"/>
      <c r="F11" s="376"/>
      <c r="G11" s="95"/>
    </row>
    <row r="12" spans="1:7" ht="15.75" customHeight="1" x14ac:dyDescent="0.35">
      <c r="A12" s="375" t="s">
        <v>43</v>
      </c>
      <c r="B12" s="375"/>
      <c r="C12" s="375"/>
      <c r="D12" s="375"/>
      <c r="E12" s="375"/>
      <c r="F12" s="375"/>
      <c r="G12" s="95"/>
    </row>
    <row r="13" spans="1:7" ht="15.75" customHeight="1" x14ac:dyDescent="0.35">
      <c r="A13" s="375" t="s">
        <v>44</v>
      </c>
      <c r="B13" s="375"/>
      <c r="C13" s="375"/>
      <c r="D13" s="375"/>
      <c r="E13" s="375"/>
      <c r="F13" s="375"/>
      <c r="G13" s="95"/>
    </row>
    <row r="14" spans="1:7" ht="15.75" customHeight="1" x14ac:dyDescent="0.35">
      <c r="A14" s="375" t="s">
        <v>74</v>
      </c>
      <c r="B14" s="375"/>
      <c r="C14" s="375"/>
      <c r="D14" s="375"/>
      <c r="E14" s="375"/>
      <c r="F14" s="375"/>
      <c r="G14" s="95"/>
    </row>
    <row r="15" spans="1:7" ht="15.75" customHeight="1" x14ac:dyDescent="0.35">
      <c r="A15" s="375" t="s">
        <v>45</v>
      </c>
      <c r="B15" s="375"/>
      <c r="C15" s="375"/>
      <c r="D15" s="375"/>
      <c r="E15" s="375"/>
      <c r="F15" s="375"/>
      <c r="G15" s="95"/>
    </row>
    <row r="16" spans="1:7" ht="15.75" customHeight="1" x14ac:dyDescent="0.35">
      <c r="A16" s="375" t="s">
        <v>134</v>
      </c>
      <c r="B16" s="375"/>
      <c r="C16" s="375"/>
      <c r="D16" s="375"/>
      <c r="E16" s="375"/>
      <c r="F16" s="375"/>
      <c r="G16" s="98"/>
    </row>
    <row r="17" spans="1:7" ht="15.75" customHeight="1" x14ac:dyDescent="0.35">
      <c r="A17" s="376" t="s">
        <v>115</v>
      </c>
      <c r="B17" s="376"/>
      <c r="C17" s="376"/>
      <c r="D17" s="376"/>
      <c r="E17" s="376"/>
      <c r="F17" s="376"/>
      <c r="G17" s="98"/>
    </row>
    <row r="18" spans="1:7" ht="15.75" customHeight="1" x14ac:dyDescent="0.35">
      <c r="A18" s="377" t="s">
        <v>117</v>
      </c>
      <c r="B18" s="377"/>
      <c r="C18" s="377"/>
      <c r="D18" s="377"/>
      <c r="E18" s="100">
        <v>28431.89</v>
      </c>
      <c r="F18" s="96"/>
      <c r="G18" s="95"/>
    </row>
    <row r="19" spans="1:7" ht="15.75" customHeight="1" x14ac:dyDescent="0.35">
      <c r="A19" s="377" t="s">
        <v>117</v>
      </c>
      <c r="B19" s="377"/>
      <c r="C19" s="377"/>
      <c r="D19" s="377"/>
      <c r="E19" s="378">
        <v>4084.63</v>
      </c>
      <c r="F19" s="378"/>
      <c r="G19" s="95"/>
    </row>
    <row r="20" spans="1:7" ht="15.75" customHeight="1" x14ac:dyDescent="0.35">
      <c r="A20" s="377" t="s">
        <v>75</v>
      </c>
      <c r="B20" s="377"/>
      <c r="C20" s="377"/>
      <c r="D20" s="377"/>
      <c r="E20" s="378">
        <v>33.42</v>
      </c>
      <c r="F20" s="378"/>
      <c r="G20" s="95"/>
    </row>
    <row r="21" spans="1:7" ht="15.75" customHeight="1" x14ac:dyDescent="0.35">
      <c r="A21" s="377" t="s">
        <v>40</v>
      </c>
      <c r="B21" s="377"/>
      <c r="C21" s="377"/>
      <c r="D21" s="377"/>
      <c r="E21" s="378">
        <f>SUM(E18:F20)</f>
        <v>32549.94</v>
      </c>
      <c r="F21" s="378"/>
      <c r="G21" s="95"/>
    </row>
    <row r="22" spans="1:7" ht="21.75" customHeight="1" x14ac:dyDescent="0.35">
      <c r="A22" s="379" t="s">
        <v>19</v>
      </c>
      <c r="B22" s="379"/>
      <c r="C22" s="379"/>
      <c r="D22" s="379"/>
      <c r="E22" s="379"/>
      <c r="F22" s="379"/>
      <c r="G22" s="95"/>
    </row>
    <row r="23" spans="1:7" s="2" customFormat="1" ht="15" customHeight="1" x14ac:dyDescent="0.35">
      <c r="A23" s="10" t="s">
        <v>20</v>
      </c>
      <c r="B23" s="11" t="s">
        <v>2</v>
      </c>
      <c r="C23" s="11" t="s">
        <v>3</v>
      </c>
      <c r="D23" s="11" t="s">
        <v>4</v>
      </c>
      <c r="E23" s="11" t="s">
        <v>5</v>
      </c>
      <c r="F23" s="11" t="s">
        <v>6</v>
      </c>
      <c r="G23" s="95"/>
    </row>
    <row r="24" spans="1:7" s="2" customFormat="1" ht="18.5" x14ac:dyDescent="0.35">
      <c r="A24" s="12" t="s">
        <v>21</v>
      </c>
      <c r="B24" s="77">
        <v>44293</v>
      </c>
      <c r="C24" s="55">
        <v>67323</v>
      </c>
      <c r="D24" s="59" t="s">
        <v>93</v>
      </c>
      <c r="E24" s="55" t="s">
        <v>102</v>
      </c>
      <c r="F24" s="59">
        <v>179.99</v>
      </c>
      <c r="G24" s="95"/>
    </row>
    <row r="25" spans="1:7" s="2" customFormat="1" ht="18.5" x14ac:dyDescent="0.35">
      <c r="A25" s="12" t="s">
        <v>82</v>
      </c>
      <c r="B25" s="77">
        <v>44299</v>
      </c>
      <c r="C25" s="55">
        <v>1893</v>
      </c>
      <c r="D25" s="19" t="s">
        <v>58</v>
      </c>
      <c r="E25" s="16" t="s">
        <v>46</v>
      </c>
      <c r="F25" s="83">
        <v>100</v>
      </c>
      <c r="G25" s="95"/>
    </row>
    <row r="26" spans="1:7" s="2" customFormat="1" ht="18.5" x14ac:dyDescent="0.35">
      <c r="A26" s="12" t="s">
        <v>22</v>
      </c>
      <c r="B26" s="77">
        <v>44301</v>
      </c>
      <c r="C26" s="76">
        <v>202100000006412</v>
      </c>
      <c r="D26" s="53" t="s">
        <v>72</v>
      </c>
      <c r="E26" s="14" t="s">
        <v>46</v>
      </c>
      <c r="F26" s="83">
        <v>1000</v>
      </c>
      <c r="G26" s="95"/>
    </row>
    <row r="27" spans="1:7" s="2" customFormat="1" ht="18.5" x14ac:dyDescent="0.35">
      <c r="A27" s="12" t="s">
        <v>23</v>
      </c>
      <c r="B27" s="77">
        <v>44301</v>
      </c>
      <c r="C27" s="4" t="s">
        <v>48</v>
      </c>
      <c r="D27" s="17" t="s">
        <v>49</v>
      </c>
      <c r="E27" s="18" t="s">
        <v>46</v>
      </c>
      <c r="F27" s="83">
        <v>2000</v>
      </c>
      <c r="G27" s="95"/>
    </row>
    <row r="28" spans="1:7" s="2" customFormat="1" ht="18.5" x14ac:dyDescent="0.35">
      <c r="A28" s="12" t="s">
        <v>83</v>
      </c>
      <c r="B28" s="77">
        <v>44305</v>
      </c>
      <c r="C28" s="4">
        <v>11838</v>
      </c>
      <c r="D28" s="20" t="s">
        <v>145</v>
      </c>
      <c r="E28" s="18" t="s">
        <v>47</v>
      </c>
      <c r="F28" s="59">
        <v>151.03</v>
      </c>
      <c r="G28" s="95"/>
    </row>
    <row r="29" spans="1:7" s="2" customFormat="1" ht="21.75" customHeight="1" x14ac:dyDescent="0.35">
      <c r="A29" s="12" t="s">
        <v>84</v>
      </c>
      <c r="B29" s="77">
        <v>44308</v>
      </c>
      <c r="C29" s="16" t="s">
        <v>59</v>
      </c>
      <c r="D29" s="19" t="s">
        <v>60</v>
      </c>
      <c r="E29" s="16" t="s">
        <v>46</v>
      </c>
      <c r="F29" s="59">
        <v>179.03</v>
      </c>
      <c r="G29" s="95"/>
    </row>
    <row r="30" spans="1:7" s="2" customFormat="1" ht="18.5" x14ac:dyDescent="0.35">
      <c r="A30" s="12" t="s">
        <v>85</v>
      </c>
      <c r="B30" s="77">
        <v>44309</v>
      </c>
      <c r="C30" s="16">
        <v>37750</v>
      </c>
      <c r="D30" s="59" t="s">
        <v>144</v>
      </c>
      <c r="E30" s="55" t="s">
        <v>102</v>
      </c>
      <c r="F30" s="59">
        <v>125.09</v>
      </c>
      <c r="G30" s="95"/>
    </row>
    <row r="31" spans="1:7" s="2" customFormat="1" ht="18.5" x14ac:dyDescent="0.35">
      <c r="A31" s="12" t="s">
        <v>86</v>
      </c>
      <c r="B31" s="77">
        <v>44309</v>
      </c>
      <c r="C31" s="16">
        <v>103041</v>
      </c>
      <c r="D31" s="19" t="s">
        <v>64</v>
      </c>
      <c r="E31" s="16" t="s">
        <v>46</v>
      </c>
      <c r="F31" s="59">
        <v>2482.1999999999998</v>
      </c>
      <c r="G31" s="95"/>
    </row>
    <row r="32" spans="1:7" s="2" customFormat="1" ht="18.5" x14ac:dyDescent="0.35">
      <c r="A32" s="12" t="s">
        <v>87</v>
      </c>
      <c r="B32" s="77">
        <v>44309</v>
      </c>
      <c r="C32" s="16">
        <v>103042</v>
      </c>
      <c r="D32" s="19" t="s">
        <v>64</v>
      </c>
      <c r="E32" s="16" t="s">
        <v>46</v>
      </c>
      <c r="F32" s="59">
        <v>1585.85</v>
      </c>
      <c r="G32" s="95"/>
    </row>
    <row r="33" spans="1:7" s="2" customFormat="1" ht="21.75" customHeight="1" x14ac:dyDescent="0.35">
      <c r="A33" s="12" t="s">
        <v>24</v>
      </c>
      <c r="B33" s="77">
        <v>44312</v>
      </c>
      <c r="C33" s="16" t="s">
        <v>59</v>
      </c>
      <c r="D33" s="19" t="s">
        <v>61</v>
      </c>
      <c r="E33" s="16" t="s">
        <v>46</v>
      </c>
      <c r="F33" s="59">
        <v>1790.24</v>
      </c>
      <c r="G33" s="95"/>
    </row>
    <row r="34" spans="1:7" s="2" customFormat="1" ht="18.5" x14ac:dyDescent="0.35">
      <c r="A34" s="12" t="s">
        <v>25</v>
      </c>
      <c r="B34" s="77">
        <v>44316</v>
      </c>
      <c r="C34" s="14" t="s">
        <v>57</v>
      </c>
      <c r="D34" s="19" t="s">
        <v>70</v>
      </c>
      <c r="E34" s="16" t="s">
        <v>73</v>
      </c>
      <c r="F34" s="59">
        <v>1474.29</v>
      </c>
      <c r="G34" s="95"/>
    </row>
    <row r="35" spans="1:7" s="2" customFormat="1" ht="18.5" x14ac:dyDescent="0.35">
      <c r="A35" s="12" t="s">
        <v>26</v>
      </c>
      <c r="B35" s="77">
        <v>44316</v>
      </c>
      <c r="C35" s="14" t="s">
        <v>57</v>
      </c>
      <c r="D35" s="19" t="s">
        <v>62</v>
      </c>
      <c r="E35" s="16" t="s">
        <v>73</v>
      </c>
      <c r="F35" s="59">
        <v>161.97</v>
      </c>
      <c r="G35" s="95"/>
    </row>
    <row r="36" spans="1:7" s="2" customFormat="1" ht="18.5" x14ac:dyDescent="0.35">
      <c r="A36" s="12" t="s">
        <v>27</v>
      </c>
      <c r="B36" s="77">
        <v>44316</v>
      </c>
      <c r="C36" s="14" t="s">
        <v>57</v>
      </c>
      <c r="D36" s="19" t="s">
        <v>51</v>
      </c>
      <c r="E36" s="16" t="s">
        <v>73</v>
      </c>
      <c r="F36" s="59">
        <v>1503.44</v>
      </c>
      <c r="G36" s="95"/>
    </row>
    <row r="37" spans="1:7" s="2" customFormat="1" ht="18.5" x14ac:dyDescent="0.35">
      <c r="A37" s="12" t="s">
        <v>28</v>
      </c>
      <c r="B37" s="77">
        <v>44316</v>
      </c>
      <c r="C37" s="14" t="s">
        <v>57</v>
      </c>
      <c r="D37" s="21" t="s">
        <v>52</v>
      </c>
      <c r="E37" s="16" t="s">
        <v>73</v>
      </c>
      <c r="F37" s="15">
        <v>1392.95</v>
      </c>
      <c r="G37" s="95"/>
    </row>
    <row r="38" spans="1:7" s="2" customFormat="1" ht="18.5" x14ac:dyDescent="0.35">
      <c r="A38" s="12" t="s">
        <v>29</v>
      </c>
      <c r="B38" s="77">
        <v>44316</v>
      </c>
      <c r="C38" s="4" t="s">
        <v>57</v>
      </c>
      <c r="D38" s="22" t="s">
        <v>53</v>
      </c>
      <c r="E38" s="18" t="s">
        <v>73</v>
      </c>
      <c r="F38" s="15">
        <v>561.33000000000004</v>
      </c>
      <c r="G38" s="95"/>
    </row>
    <row r="39" spans="1:7" s="2" customFormat="1" ht="18.5" x14ac:dyDescent="0.35">
      <c r="A39" s="12" t="s">
        <v>30</v>
      </c>
      <c r="B39" s="77">
        <v>44316</v>
      </c>
      <c r="C39" s="4" t="s">
        <v>57</v>
      </c>
      <c r="D39" s="22" t="s">
        <v>63</v>
      </c>
      <c r="E39" s="18" t="s">
        <v>73</v>
      </c>
      <c r="F39" s="15">
        <v>1474.29</v>
      </c>
      <c r="G39" s="95"/>
    </row>
    <row r="40" spans="1:7" s="2" customFormat="1" ht="18.5" x14ac:dyDescent="0.35">
      <c r="A40" s="12" t="s">
        <v>31</v>
      </c>
      <c r="B40" s="77">
        <v>44316</v>
      </c>
      <c r="C40" s="4" t="s">
        <v>57</v>
      </c>
      <c r="D40" s="22" t="s">
        <v>54</v>
      </c>
      <c r="E40" s="18" t="s">
        <v>73</v>
      </c>
      <c r="F40" s="15">
        <v>1965.74</v>
      </c>
      <c r="G40" s="95"/>
    </row>
    <row r="41" spans="1:7" s="2" customFormat="1" ht="18.5" x14ac:dyDescent="0.35">
      <c r="A41" s="12" t="s">
        <v>32</v>
      </c>
      <c r="B41" s="77">
        <v>44316</v>
      </c>
      <c r="C41" s="4" t="s">
        <v>57</v>
      </c>
      <c r="D41" s="22" t="s">
        <v>55</v>
      </c>
      <c r="E41" s="18" t="s">
        <v>73</v>
      </c>
      <c r="F41" s="15">
        <v>1663.21</v>
      </c>
      <c r="G41" s="95"/>
    </row>
    <row r="42" spans="1:7" s="2" customFormat="1" ht="18.5" x14ac:dyDescent="0.35">
      <c r="A42" s="12" t="s">
        <v>33</v>
      </c>
      <c r="B42" s="77">
        <v>44316</v>
      </c>
      <c r="C42" s="4" t="s">
        <v>57</v>
      </c>
      <c r="D42" s="17" t="s">
        <v>56</v>
      </c>
      <c r="E42" s="18" t="s">
        <v>73</v>
      </c>
      <c r="F42" s="15">
        <v>1503.44</v>
      </c>
      <c r="G42" s="95"/>
    </row>
    <row r="43" spans="1:7" s="2" customFormat="1" ht="18.5" x14ac:dyDescent="0.35">
      <c r="A43" s="12" t="s">
        <v>34</v>
      </c>
      <c r="B43" s="77">
        <v>44316</v>
      </c>
      <c r="C43" s="4" t="s">
        <v>57</v>
      </c>
      <c r="D43" s="17" t="s">
        <v>71</v>
      </c>
      <c r="E43" s="18" t="s">
        <v>73</v>
      </c>
      <c r="F43" s="15">
        <v>162.59</v>
      </c>
      <c r="G43" s="95"/>
    </row>
    <row r="44" spans="1:7" s="2" customFormat="1" ht="18.5" x14ac:dyDescent="0.35">
      <c r="A44" s="12" t="s">
        <v>35</v>
      </c>
      <c r="B44" s="77">
        <v>44316</v>
      </c>
      <c r="C44" s="4" t="s">
        <v>65</v>
      </c>
      <c r="D44" s="20" t="s">
        <v>66</v>
      </c>
      <c r="E44" s="4" t="s">
        <v>67</v>
      </c>
      <c r="F44" s="15">
        <v>191.82</v>
      </c>
      <c r="G44" s="95"/>
    </row>
    <row r="45" spans="1:7" s="2" customFormat="1" ht="18.5" x14ac:dyDescent="0.35">
      <c r="A45" s="12" t="s">
        <v>38</v>
      </c>
      <c r="B45" s="77">
        <v>44316</v>
      </c>
      <c r="C45" s="4" t="s">
        <v>116</v>
      </c>
      <c r="D45" s="20" t="s">
        <v>66</v>
      </c>
      <c r="E45" s="4" t="s">
        <v>67</v>
      </c>
      <c r="F45" s="15">
        <v>44.45</v>
      </c>
      <c r="G45" s="95"/>
    </row>
    <row r="46" spans="1:7" s="2" customFormat="1" ht="18.5" x14ac:dyDescent="0.35">
      <c r="A46" s="12" t="s">
        <v>39</v>
      </c>
      <c r="B46" s="77">
        <v>44316</v>
      </c>
      <c r="C46" s="57" t="s">
        <v>91</v>
      </c>
      <c r="D46" s="22" t="s">
        <v>92</v>
      </c>
      <c r="E46" s="58" t="s">
        <v>67</v>
      </c>
      <c r="F46" s="15">
        <v>6683.27</v>
      </c>
      <c r="G46" s="95"/>
    </row>
    <row r="47" spans="1:7" s="2" customFormat="1" ht="15" customHeight="1" x14ac:dyDescent="0.35">
      <c r="A47" s="12" t="s">
        <v>94</v>
      </c>
      <c r="B47" s="77">
        <v>44316</v>
      </c>
      <c r="C47" s="23" t="s">
        <v>68</v>
      </c>
      <c r="D47" s="17" t="s">
        <v>69</v>
      </c>
      <c r="E47" s="18" t="s">
        <v>67</v>
      </c>
      <c r="F47" s="15">
        <v>1613.95</v>
      </c>
      <c r="G47" s="95"/>
    </row>
    <row r="48" spans="1:7" s="2" customFormat="1" ht="18.5" x14ac:dyDescent="0.35">
      <c r="A48" s="372" t="s">
        <v>89</v>
      </c>
      <c r="B48" s="372"/>
      <c r="C48" s="372"/>
      <c r="D48" s="372"/>
      <c r="E48" s="372"/>
      <c r="F48" s="78">
        <f>SUM(F24:F47)</f>
        <v>29990.170000000002</v>
      </c>
      <c r="G48" s="95"/>
    </row>
    <row r="49" spans="1:7" s="2" customFormat="1" ht="15" customHeight="1" x14ac:dyDescent="0.35">
      <c r="A49" s="372" t="s">
        <v>8</v>
      </c>
      <c r="B49" s="372"/>
      <c r="C49" s="372"/>
      <c r="D49" s="372"/>
      <c r="E49" s="372"/>
      <c r="F49" s="26" t="s">
        <v>9</v>
      </c>
      <c r="G49" s="95"/>
    </row>
    <row r="50" spans="1:7" s="2" customFormat="1" ht="15" customHeight="1" x14ac:dyDescent="0.35">
      <c r="A50" s="370" t="s">
        <v>10</v>
      </c>
      <c r="B50" s="370"/>
      <c r="C50" s="370"/>
      <c r="D50" s="370"/>
      <c r="E50" s="371"/>
      <c r="F50" s="45">
        <f>SUM(F34:F47)</f>
        <v>20396.740000000002</v>
      </c>
      <c r="G50" s="95"/>
    </row>
    <row r="51" spans="1:7" s="2" customFormat="1" ht="15" customHeight="1" x14ac:dyDescent="0.35">
      <c r="A51" s="370" t="s">
        <v>11</v>
      </c>
      <c r="B51" s="370"/>
      <c r="C51" s="370"/>
      <c r="D51" s="370"/>
      <c r="E51" s="371"/>
      <c r="F51" s="45">
        <f>SUM(F24,F28,F30)</f>
        <v>456.11</v>
      </c>
      <c r="G51" s="95"/>
    </row>
    <row r="52" spans="1:7" s="2" customFormat="1" ht="15" customHeight="1" x14ac:dyDescent="0.35">
      <c r="A52" s="370" t="s">
        <v>12</v>
      </c>
      <c r="B52" s="370"/>
      <c r="C52" s="370"/>
      <c r="D52" s="370"/>
      <c r="E52" s="371"/>
      <c r="F52" s="45">
        <f>SUM(F25:F26,F27,F29,F31:F33)</f>
        <v>9137.32</v>
      </c>
      <c r="G52" s="95"/>
    </row>
    <row r="53" spans="1:7" s="2" customFormat="1" ht="11.25" customHeight="1" x14ac:dyDescent="0.35">
      <c r="A53" s="372" t="s">
        <v>89</v>
      </c>
      <c r="B53" s="372"/>
      <c r="C53" s="372"/>
      <c r="D53" s="372"/>
      <c r="E53" s="372"/>
      <c r="F53" s="24">
        <f>SUM(F50:F52)</f>
        <v>29990.170000000002</v>
      </c>
      <c r="G53" s="95"/>
    </row>
    <row r="54" spans="1:7" s="2" customFormat="1" ht="12.75" customHeight="1" x14ac:dyDescent="0.35">
      <c r="A54" s="385" t="s">
        <v>95</v>
      </c>
      <c r="B54" s="385"/>
      <c r="C54" s="385"/>
      <c r="D54" s="385"/>
      <c r="E54" s="27"/>
      <c r="F54" s="28"/>
      <c r="G54" s="95"/>
    </row>
    <row r="55" spans="1:7" s="2" customFormat="1" ht="10.5" customHeight="1" x14ac:dyDescent="0.35">
      <c r="A55" s="385" t="s">
        <v>121</v>
      </c>
      <c r="B55" s="385"/>
      <c r="C55" s="385"/>
      <c r="D55" s="385"/>
      <c r="E55" s="29"/>
      <c r="F55" s="30"/>
      <c r="G55" s="95"/>
    </row>
    <row r="56" spans="1:7" s="2" customFormat="1" ht="20.25" customHeight="1" x14ac:dyDescent="0.35">
      <c r="A56" s="386" t="s">
        <v>36</v>
      </c>
      <c r="B56" s="386"/>
      <c r="C56" s="386"/>
      <c r="D56" s="386"/>
      <c r="E56" s="386"/>
      <c r="F56" s="386"/>
      <c r="G56" s="95"/>
    </row>
    <row r="57" spans="1:7" s="2" customFormat="1" ht="14.25" customHeight="1" x14ac:dyDescent="0.35">
      <c r="A57" s="31"/>
      <c r="B57" s="97"/>
      <c r="C57" s="382" t="s">
        <v>119</v>
      </c>
      <c r="D57" s="382"/>
      <c r="E57" s="382"/>
      <c r="F57" s="32"/>
      <c r="G57" s="95"/>
    </row>
    <row r="58" spans="1:7" s="2" customFormat="1" ht="14.25" customHeight="1" x14ac:dyDescent="0.3">
      <c r="A58" s="9"/>
      <c r="B58" s="32"/>
      <c r="C58" s="369" t="s">
        <v>41</v>
      </c>
      <c r="D58" s="369"/>
      <c r="E58" s="369"/>
      <c r="F58" s="9"/>
      <c r="G58" s="95"/>
    </row>
    <row r="59" spans="1:7" s="2" customFormat="1" ht="18.5" x14ac:dyDescent="0.35">
      <c r="A59" s="9"/>
      <c r="B59" s="32"/>
      <c r="C59" s="99"/>
      <c r="D59" s="99" t="s">
        <v>42</v>
      </c>
      <c r="E59" s="9"/>
      <c r="F59" s="9"/>
      <c r="G59" s="95"/>
    </row>
    <row r="60" spans="1:7" x14ac:dyDescent="0.35">
      <c r="A60" s="9"/>
      <c r="B60" s="32"/>
      <c r="C60" s="99"/>
      <c r="D60" s="99" t="s">
        <v>37</v>
      </c>
      <c r="E60" s="9"/>
      <c r="F60" s="9"/>
      <c r="G60" s="95"/>
    </row>
    <row r="61" spans="1:7" x14ac:dyDescent="0.35">
      <c r="A61" s="9"/>
      <c r="B61" s="32"/>
      <c r="C61" s="32"/>
      <c r="D61" s="31"/>
      <c r="E61" s="32"/>
      <c r="F61" s="9"/>
      <c r="G61" s="95"/>
    </row>
    <row r="62" spans="1:7" s="3" customFormat="1" ht="15.5" x14ac:dyDescent="0.35">
      <c r="A62" s="5"/>
      <c r="B62" s="6"/>
      <c r="C62" s="6"/>
      <c r="D62" s="8"/>
      <c r="E62" s="6"/>
      <c r="F62" s="40"/>
    </row>
    <row r="63" spans="1:7" s="3" customFormat="1" ht="15.5" x14ac:dyDescent="0.35">
      <c r="A63" s="5"/>
      <c r="B63" s="6"/>
      <c r="C63" s="6"/>
      <c r="D63" s="8"/>
      <c r="E63" s="6"/>
      <c r="F63" s="40"/>
    </row>
  </sheetData>
  <mergeCells count="34">
    <mergeCell ref="C57:E57"/>
    <mergeCell ref="C58:E58"/>
    <mergeCell ref="A51:E51"/>
    <mergeCell ref="A52:E52"/>
    <mergeCell ref="A53:E53"/>
    <mergeCell ref="A54:D54"/>
    <mergeCell ref="A55:D55"/>
    <mergeCell ref="A56:F56"/>
    <mergeCell ref="A50:E50"/>
    <mergeCell ref="A15:F15"/>
    <mergeCell ref="A19:D19"/>
    <mergeCell ref="E19:F19"/>
    <mergeCell ref="A20:D20"/>
    <mergeCell ref="E20:F20"/>
    <mergeCell ref="A21:D21"/>
    <mergeCell ref="E21:F21"/>
    <mergeCell ref="A22:F22"/>
    <mergeCell ref="A48:E48"/>
    <mergeCell ref="A49:E49"/>
    <mergeCell ref="A18:D18"/>
    <mergeCell ref="A16:F16"/>
    <mergeCell ref="A17:F17"/>
    <mergeCell ref="A14:F14"/>
    <mergeCell ref="A3:F3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</mergeCells>
  <pageMargins left="0.511811024" right="0.511811024" top="0.78740157499999996" bottom="0.78740157499999996" header="0.31496062000000002" footer="0.31496062000000002"/>
  <pageSetup paperSize="9" scale="74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7" shapeId="55297" r:id="rId4">
          <objectPr defaultSize="0" autoPict="0" r:id="rId5">
            <anchor moveWithCells="1" sizeWithCells="1">
              <from>
                <xdr:col>3</xdr:col>
                <xdr:colOff>952500</xdr:colOff>
                <xdr:row>0</xdr:row>
                <xdr:rowOff>12700</xdr:rowOff>
              </from>
              <to>
                <xdr:col>3</xdr:col>
                <xdr:colOff>2743200</xdr:colOff>
                <xdr:row>1</xdr:row>
                <xdr:rowOff>184150</xdr:rowOff>
              </to>
            </anchor>
          </objectPr>
        </oleObject>
      </mc:Choice>
      <mc:Fallback>
        <oleObject progId="CorelDraw.Graphic.17" shapeId="55297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66"/>
    <pageSetUpPr fitToPage="1"/>
  </sheetPr>
  <dimension ref="A5:F54"/>
  <sheetViews>
    <sheetView topLeftCell="A25" zoomScale="120" zoomScaleNormal="120" workbookViewId="0">
      <selection activeCell="A21" sqref="A21:F21"/>
    </sheetView>
  </sheetViews>
  <sheetFormatPr defaultColWidth="9.1796875" defaultRowHeight="14.5" x14ac:dyDescent="0.35"/>
  <cols>
    <col min="1" max="1" width="7.81640625" style="5" customWidth="1"/>
    <col min="2" max="2" width="13.453125" style="6" customWidth="1"/>
    <col min="3" max="3" width="17" style="6" customWidth="1"/>
    <col min="4" max="4" width="52.7265625" style="40" customWidth="1"/>
    <col min="5" max="5" width="24.26953125" style="6" customWidth="1"/>
    <col min="6" max="6" width="15.54296875" style="40" bestFit="1" customWidth="1"/>
    <col min="7" max="16384" width="9.1796875" style="1"/>
  </cols>
  <sheetData>
    <row r="5" spans="1:6" ht="15.5" x14ac:dyDescent="0.35">
      <c r="A5" s="380" t="s">
        <v>13</v>
      </c>
      <c r="B5" s="380"/>
      <c r="C5" s="380"/>
      <c r="D5" s="380"/>
      <c r="E5" s="380"/>
      <c r="F5" s="380"/>
    </row>
    <row r="6" spans="1:6" ht="15.5" x14ac:dyDescent="0.35">
      <c r="A6" s="380" t="s">
        <v>14</v>
      </c>
      <c r="B6" s="380"/>
      <c r="C6" s="380"/>
      <c r="D6" s="380"/>
      <c r="E6" s="380"/>
      <c r="F6" s="380"/>
    </row>
    <row r="7" spans="1:6" ht="15.5" x14ac:dyDescent="0.35">
      <c r="A7" s="381" t="s">
        <v>15</v>
      </c>
      <c r="B7" s="381"/>
      <c r="C7" s="381"/>
      <c r="D7" s="381"/>
      <c r="E7" s="381"/>
      <c r="F7" s="381"/>
    </row>
    <row r="8" spans="1:6" ht="7.5" customHeight="1" x14ac:dyDescent="0.35">
      <c r="A8" s="80"/>
      <c r="B8" s="80"/>
      <c r="C8" s="80"/>
      <c r="D8" s="80"/>
      <c r="E8" s="80"/>
      <c r="F8" s="80"/>
    </row>
    <row r="9" spans="1:6" ht="7.5" customHeight="1" x14ac:dyDescent="0.35">
      <c r="A9" s="88"/>
      <c r="B9" s="88"/>
      <c r="C9" s="88"/>
      <c r="D9" s="88"/>
      <c r="E9" s="88"/>
      <c r="F9" s="88"/>
    </row>
    <row r="10" spans="1:6" ht="15.5" x14ac:dyDescent="0.35">
      <c r="A10" s="380" t="s">
        <v>0</v>
      </c>
      <c r="B10" s="380"/>
      <c r="C10" s="380"/>
      <c r="D10" s="380"/>
      <c r="E10" s="380"/>
      <c r="F10" s="380"/>
    </row>
    <row r="11" spans="1:6" ht="15.5" x14ac:dyDescent="0.35">
      <c r="A11" s="380" t="s">
        <v>1</v>
      </c>
      <c r="B11" s="380"/>
      <c r="C11" s="380"/>
      <c r="D11" s="380"/>
      <c r="E11" s="380"/>
      <c r="F11" s="380"/>
    </row>
    <row r="12" spans="1:6" ht="15.5" x14ac:dyDescent="0.35">
      <c r="A12" s="87"/>
      <c r="B12" s="87"/>
      <c r="C12" s="87"/>
      <c r="D12" s="87"/>
      <c r="E12" s="87"/>
      <c r="F12" s="87"/>
    </row>
    <row r="13" spans="1:6" x14ac:dyDescent="0.35">
      <c r="A13" s="376" t="s">
        <v>16</v>
      </c>
      <c r="B13" s="376"/>
      <c r="C13" s="376"/>
      <c r="D13" s="376"/>
      <c r="E13" s="376"/>
      <c r="F13" s="376"/>
    </row>
    <row r="14" spans="1:6" x14ac:dyDescent="0.35">
      <c r="A14" s="376" t="s">
        <v>17</v>
      </c>
      <c r="B14" s="376"/>
      <c r="C14" s="376"/>
      <c r="D14" s="376"/>
      <c r="E14" s="376"/>
      <c r="F14" s="376"/>
    </row>
    <row r="15" spans="1:6" x14ac:dyDescent="0.35">
      <c r="A15" s="376" t="s">
        <v>18</v>
      </c>
      <c r="B15" s="376"/>
      <c r="C15" s="376"/>
      <c r="D15" s="376"/>
      <c r="E15" s="376"/>
      <c r="F15" s="376"/>
    </row>
    <row r="16" spans="1:6" x14ac:dyDescent="0.35">
      <c r="A16" s="376" t="s">
        <v>78</v>
      </c>
      <c r="B16" s="376"/>
      <c r="C16" s="376"/>
      <c r="D16" s="376"/>
      <c r="E16" s="376"/>
      <c r="F16" s="376"/>
    </row>
    <row r="17" spans="1:6" ht="15.75" customHeight="1" x14ac:dyDescent="0.35">
      <c r="A17" s="375" t="s">
        <v>43</v>
      </c>
      <c r="B17" s="375"/>
      <c r="C17" s="375"/>
      <c r="D17" s="375"/>
      <c r="E17" s="375"/>
      <c r="F17" s="375"/>
    </row>
    <row r="18" spans="1:6" ht="15.75" customHeight="1" x14ac:dyDescent="0.35">
      <c r="A18" s="375" t="s">
        <v>44</v>
      </c>
      <c r="B18" s="375"/>
      <c r="C18" s="375"/>
      <c r="D18" s="375"/>
      <c r="E18" s="375"/>
      <c r="F18" s="375"/>
    </row>
    <row r="19" spans="1:6" ht="15.75" customHeight="1" x14ac:dyDescent="0.35">
      <c r="A19" s="375" t="s">
        <v>74</v>
      </c>
      <c r="B19" s="375"/>
      <c r="C19" s="375"/>
      <c r="D19" s="375"/>
      <c r="E19" s="375"/>
      <c r="F19" s="375"/>
    </row>
    <row r="20" spans="1:6" ht="15.75" customHeight="1" x14ac:dyDescent="0.35">
      <c r="A20" s="375" t="s">
        <v>45</v>
      </c>
      <c r="B20" s="375"/>
      <c r="C20" s="375"/>
      <c r="D20" s="375"/>
      <c r="E20" s="375"/>
      <c r="F20" s="375"/>
    </row>
    <row r="21" spans="1:6" ht="15.75" customHeight="1" x14ac:dyDescent="0.35">
      <c r="A21" s="375" t="s">
        <v>125</v>
      </c>
      <c r="B21" s="375"/>
      <c r="C21" s="375"/>
      <c r="D21" s="375"/>
      <c r="E21" s="375"/>
      <c r="F21" s="375"/>
    </row>
    <row r="22" spans="1:6" ht="8.25" customHeight="1" x14ac:dyDescent="0.35">
      <c r="A22" s="9"/>
      <c r="B22" s="9"/>
      <c r="C22" s="9"/>
      <c r="D22" s="9"/>
      <c r="E22" s="9"/>
      <c r="F22" s="9"/>
    </row>
    <row r="23" spans="1:6" ht="15.75" customHeight="1" x14ac:dyDescent="0.35">
      <c r="A23" s="376" t="s">
        <v>115</v>
      </c>
      <c r="B23" s="376"/>
      <c r="C23" s="376"/>
      <c r="D23" s="376"/>
      <c r="E23" s="376"/>
      <c r="F23" s="376"/>
    </row>
    <row r="24" spans="1:6" ht="15.75" customHeight="1" x14ac:dyDescent="0.35">
      <c r="A24" s="377" t="s">
        <v>117</v>
      </c>
      <c r="B24" s="377"/>
      <c r="C24" s="377"/>
      <c r="D24" s="377"/>
      <c r="E24" s="378">
        <v>6850.28</v>
      </c>
      <c r="F24" s="378"/>
    </row>
    <row r="25" spans="1:6" ht="15.75" customHeight="1" x14ac:dyDescent="0.35">
      <c r="A25" s="377" t="s">
        <v>40</v>
      </c>
      <c r="B25" s="377"/>
      <c r="C25" s="377"/>
      <c r="D25" s="377"/>
      <c r="E25" s="378">
        <v>6850.28</v>
      </c>
      <c r="F25" s="378"/>
    </row>
    <row r="26" spans="1:6" ht="9" customHeight="1" x14ac:dyDescent="0.35">
      <c r="A26" s="81"/>
      <c r="B26" s="81"/>
      <c r="C26" s="81"/>
      <c r="D26" s="81"/>
      <c r="E26" s="82"/>
      <c r="F26" s="82"/>
    </row>
    <row r="27" spans="1:6" ht="9" customHeight="1" x14ac:dyDescent="0.35">
      <c r="A27" s="89"/>
      <c r="B27" s="89"/>
      <c r="C27" s="89"/>
      <c r="D27" s="89"/>
      <c r="E27" s="90"/>
      <c r="F27" s="90"/>
    </row>
    <row r="28" spans="1:6" s="86" customFormat="1" ht="21.75" customHeight="1" x14ac:dyDescent="0.35">
      <c r="A28" s="379" t="s">
        <v>19</v>
      </c>
      <c r="B28" s="379"/>
      <c r="C28" s="379"/>
      <c r="D28" s="379"/>
      <c r="E28" s="379"/>
      <c r="F28" s="379"/>
    </row>
    <row r="29" spans="1:6" s="86" customFormat="1" ht="13" x14ac:dyDescent="0.35">
      <c r="A29" s="91"/>
      <c r="B29" s="91"/>
      <c r="C29" s="91"/>
      <c r="D29" s="91"/>
      <c r="E29" s="91"/>
      <c r="F29" s="91"/>
    </row>
    <row r="30" spans="1:6" s="86" customFormat="1" ht="15" customHeight="1" x14ac:dyDescent="0.35">
      <c r="A30" s="10" t="s">
        <v>20</v>
      </c>
      <c r="B30" s="11" t="s">
        <v>2</v>
      </c>
      <c r="C30" s="11" t="s">
        <v>3</v>
      </c>
      <c r="D30" s="11" t="s">
        <v>4</v>
      </c>
      <c r="E30" s="11" t="s">
        <v>5</v>
      </c>
      <c r="F30" s="11" t="s">
        <v>6</v>
      </c>
    </row>
    <row r="31" spans="1:6" s="86" customFormat="1" ht="13" x14ac:dyDescent="0.35">
      <c r="A31" s="12" t="s">
        <v>21</v>
      </c>
      <c r="B31" s="77">
        <v>44301</v>
      </c>
      <c r="C31" s="77" t="s">
        <v>106</v>
      </c>
      <c r="D31" s="22" t="s">
        <v>53</v>
      </c>
      <c r="E31" s="18" t="s">
        <v>99</v>
      </c>
      <c r="F31" s="15">
        <v>2452.2399999999998</v>
      </c>
    </row>
    <row r="32" spans="1:6" s="86" customFormat="1" ht="9.75" customHeight="1" x14ac:dyDescent="0.35">
      <c r="A32" s="12" t="s">
        <v>82</v>
      </c>
      <c r="B32" s="84">
        <v>44316</v>
      </c>
      <c r="C32" s="77" t="s">
        <v>106</v>
      </c>
      <c r="D32" s="22" t="s">
        <v>53</v>
      </c>
      <c r="E32" s="18" t="s">
        <v>99</v>
      </c>
      <c r="F32" s="85">
        <v>4398.04</v>
      </c>
    </row>
    <row r="33" spans="1:6" s="86" customFormat="1" ht="15" customHeight="1" x14ac:dyDescent="0.35">
      <c r="A33" s="372" t="s">
        <v>53</v>
      </c>
      <c r="B33" s="372"/>
      <c r="C33" s="372"/>
      <c r="D33" s="372"/>
      <c r="E33" s="372"/>
      <c r="F33" s="26" t="s">
        <v>9</v>
      </c>
    </row>
    <row r="34" spans="1:6" s="86" customFormat="1" ht="15" customHeight="1" x14ac:dyDescent="0.35">
      <c r="A34" s="370" t="s">
        <v>10</v>
      </c>
      <c r="B34" s="370"/>
      <c r="C34" s="370"/>
      <c r="D34" s="370"/>
      <c r="E34" s="371"/>
      <c r="F34" s="45">
        <f>SUM(F31:F32)</f>
        <v>6850.28</v>
      </c>
    </row>
    <row r="35" spans="1:6" s="86" customFormat="1" ht="15" customHeight="1" x14ac:dyDescent="0.35">
      <c r="A35" s="370" t="s">
        <v>11</v>
      </c>
      <c r="B35" s="370"/>
      <c r="C35" s="370"/>
      <c r="D35" s="370"/>
      <c r="E35" s="371"/>
      <c r="F35" s="45">
        <v>0</v>
      </c>
    </row>
    <row r="36" spans="1:6" s="86" customFormat="1" ht="15" customHeight="1" x14ac:dyDescent="0.35">
      <c r="A36" s="370" t="s">
        <v>12</v>
      </c>
      <c r="B36" s="370"/>
      <c r="C36" s="370"/>
      <c r="D36" s="370"/>
      <c r="E36" s="371"/>
      <c r="F36" s="45">
        <v>0</v>
      </c>
    </row>
    <row r="37" spans="1:6" s="86" customFormat="1" ht="15" customHeight="1" x14ac:dyDescent="0.35">
      <c r="A37" s="372" t="s">
        <v>89</v>
      </c>
      <c r="B37" s="372"/>
      <c r="C37" s="372"/>
      <c r="D37" s="372"/>
      <c r="E37" s="372"/>
      <c r="F37" s="24">
        <f>SUM(F34:F36)</f>
        <v>6850.28</v>
      </c>
    </row>
    <row r="38" spans="1:6" s="86" customFormat="1" ht="15" customHeight="1" x14ac:dyDescent="0.35">
      <c r="A38" s="92"/>
      <c r="B38" s="92"/>
      <c r="C38" s="92"/>
      <c r="D38" s="92"/>
      <c r="E38" s="92"/>
      <c r="F38" s="25"/>
    </row>
    <row r="39" spans="1:6" s="86" customFormat="1" ht="15" customHeight="1" x14ac:dyDescent="0.35">
      <c r="A39" s="373" t="s">
        <v>109</v>
      </c>
      <c r="B39" s="373"/>
      <c r="C39" s="373"/>
      <c r="D39" s="373"/>
      <c r="E39" s="27"/>
      <c r="F39" s="28"/>
    </row>
    <row r="40" spans="1:6" s="86" customFormat="1" ht="15" customHeight="1" x14ac:dyDescent="0.35">
      <c r="E40" s="29"/>
      <c r="F40" s="30"/>
    </row>
    <row r="41" spans="1:6" s="86" customFormat="1" ht="9" customHeight="1" x14ac:dyDescent="0.35">
      <c r="A41" s="373" t="s">
        <v>118</v>
      </c>
      <c r="B41" s="373"/>
      <c r="C41" s="373"/>
      <c r="D41" s="373"/>
      <c r="E41" s="28"/>
      <c r="F41" s="31"/>
    </row>
    <row r="42" spans="1:6" s="86" customFormat="1" ht="9" customHeight="1" x14ac:dyDescent="0.35">
      <c r="A42" s="92"/>
      <c r="B42" s="92"/>
      <c r="C42" s="92"/>
      <c r="D42" s="92"/>
      <c r="E42" s="28"/>
      <c r="F42" s="31"/>
    </row>
    <row r="43" spans="1:6" s="86" customFormat="1" ht="9" customHeight="1" x14ac:dyDescent="0.35">
      <c r="A43" s="92"/>
      <c r="B43" s="92"/>
      <c r="C43" s="92"/>
      <c r="D43" s="92"/>
      <c r="E43" s="28"/>
      <c r="F43" s="31"/>
    </row>
    <row r="44" spans="1:6" s="86" customFormat="1" ht="22.5" customHeight="1" x14ac:dyDescent="0.35">
      <c r="A44" s="387" t="s">
        <v>36</v>
      </c>
      <c r="B44" s="387"/>
      <c r="C44" s="387"/>
      <c r="D44" s="387"/>
      <c r="E44" s="387"/>
      <c r="F44" s="387"/>
    </row>
    <row r="45" spans="1:6" s="86" customFormat="1" ht="22.5" customHeight="1" x14ac:dyDescent="0.35">
      <c r="A45" s="94"/>
      <c r="B45" s="94"/>
      <c r="C45" s="94"/>
      <c r="D45" s="94"/>
      <c r="E45" s="94"/>
      <c r="F45" s="94"/>
    </row>
    <row r="46" spans="1:6" s="86" customFormat="1" ht="10.5" customHeight="1" x14ac:dyDescent="0.35">
      <c r="A46" s="31"/>
      <c r="B46" s="93"/>
      <c r="C46" s="93"/>
      <c r="D46" s="93"/>
      <c r="E46" s="93"/>
      <c r="F46" s="32"/>
    </row>
    <row r="47" spans="1:6" s="86" customFormat="1" ht="18.75" customHeight="1" x14ac:dyDescent="0.35">
      <c r="A47" s="31"/>
      <c r="B47" s="93"/>
      <c r="C47" s="382" t="s">
        <v>120</v>
      </c>
      <c r="D47" s="382"/>
      <c r="E47" s="382"/>
      <c r="F47" s="32"/>
    </row>
    <row r="48" spans="1:6" s="86" customFormat="1" ht="18.75" customHeight="1" x14ac:dyDescent="0.35">
      <c r="A48" s="31"/>
      <c r="B48" s="93"/>
      <c r="C48" s="93"/>
      <c r="D48" s="93"/>
      <c r="E48" s="93"/>
      <c r="F48" s="32"/>
    </row>
    <row r="49" spans="1:6" s="86" customFormat="1" ht="13" x14ac:dyDescent="0.3">
      <c r="A49" s="9"/>
      <c r="B49" s="32"/>
      <c r="C49" s="369" t="s">
        <v>41</v>
      </c>
      <c r="D49" s="369"/>
      <c r="E49" s="369"/>
      <c r="F49" s="9"/>
    </row>
    <row r="50" spans="1:6" s="86" customFormat="1" ht="13" x14ac:dyDescent="0.35">
      <c r="A50" s="9"/>
      <c r="B50" s="32"/>
      <c r="C50" s="32"/>
      <c r="D50" s="32" t="s">
        <v>42</v>
      </c>
      <c r="E50" s="9"/>
      <c r="F50" s="9"/>
    </row>
    <row r="51" spans="1:6" s="86" customFormat="1" ht="13" x14ac:dyDescent="0.35">
      <c r="A51" s="9"/>
      <c r="B51" s="32"/>
      <c r="C51" s="32"/>
      <c r="D51" s="32" t="s">
        <v>37</v>
      </c>
      <c r="E51" s="9"/>
      <c r="F51" s="9"/>
    </row>
    <row r="52" spans="1:6" ht="15.5" x14ac:dyDescent="0.35">
      <c r="A52" s="38"/>
      <c r="B52" s="80"/>
      <c r="C52" s="80"/>
      <c r="D52" s="7"/>
      <c r="E52" s="80"/>
      <c r="F52" s="38"/>
    </row>
    <row r="53" spans="1:6" s="3" customFormat="1" ht="15.5" x14ac:dyDescent="0.35">
      <c r="A53" s="5"/>
      <c r="B53" s="6"/>
      <c r="C53" s="6"/>
      <c r="D53" s="8"/>
      <c r="E53" s="6"/>
      <c r="F53" s="40"/>
    </row>
    <row r="54" spans="1:6" s="3" customFormat="1" ht="15.5" x14ac:dyDescent="0.35">
      <c r="A54" s="5"/>
      <c r="B54" s="6"/>
      <c r="C54" s="6"/>
      <c r="D54" s="8"/>
      <c r="E54" s="6"/>
      <c r="F54" s="40"/>
    </row>
  </sheetData>
  <mergeCells count="30">
    <mergeCell ref="A39:D39"/>
    <mergeCell ref="A41:D41"/>
    <mergeCell ref="A44:F44"/>
    <mergeCell ref="C47:E47"/>
    <mergeCell ref="C49:E49"/>
    <mergeCell ref="A37:E37"/>
    <mergeCell ref="A20:F20"/>
    <mergeCell ref="A21:F21"/>
    <mergeCell ref="A23:F23"/>
    <mergeCell ref="A24:D24"/>
    <mergeCell ref="E24:F24"/>
    <mergeCell ref="A25:D25"/>
    <mergeCell ref="E25:F25"/>
    <mergeCell ref="A28:F28"/>
    <mergeCell ref="A33:E33"/>
    <mergeCell ref="A34:E34"/>
    <mergeCell ref="A35:E35"/>
    <mergeCell ref="A36:E36"/>
    <mergeCell ref="A19:F19"/>
    <mergeCell ref="A5:F5"/>
    <mergeCell ref="A6:F6"/>
    <mergeCell ref="A7:F7"/>
    <mergeCell ref="A10:F10"/>
    <mergeCell ref="A11:F11"/>
    <mergeCell ref="A13:F13"/>
    <mergeCell ref="A14:F14"/>
    <mergeCell ref="A15:F15"/>
    <mergeCell ref="A16:F16"/>
    <mergeCell ref="A17:F17"/>
    <mergeCell ref="A18:F18"/>
  </mergeCells>
  <pageMargins left="0.511811024" right="0.511811024" top="0.78740157499999996" bottom="0.78740157499999996" header="0.31496062000000002" footer="0.31496062000000002"/>
  <pageSetup paperSize="9" scale="70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7" shapeId="56321" r:id="rId4">
          <objectPr defaultSize="0" autoPict="0" r:id="rId5">
            <anchor moveWithCells="1" sizeWithCells="1">
              <from>
                <xdr:col>3</xdr:col>
                <xdr:colOff>952500</xdr:colOff>
                <xdr:row>0</xdr:row>
                <xdr:rowOff>12700</xdr:rowOff>
              </from>
              <to>
                <xdr:col>3</xdr:col>
                <xdr:colOff>2609850</xdr:colOff>
                <xdr:row>3</xdr:row>
                <xdr:rowOff>0</xdr:rowOff>
              </to>
            </anchor>
          </objectPr>
        </oleObject>
      </mc:Choice>
      <mc:Fallback>
        <oleObject progId="CorelDraw.Graphic.17" shapeId="56321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66"/>
    <pageSetUpPr fitToPage="1"/>
  </sheetPr>
  <dimension ref="A1:F74"/>
  <sheetViews>
    <sheetView topLeftCell="A25" zoomScale="90" zoomScaleNormal="90" workbookViewId="0">
      <selection activeCell="D33" sqref="D33"/>
    </sheetView>
  </sheetViews>
  <sheetFormatPr defaultColWidth="9.1796875" defaultRowHeight="14.5" x14ac:dyDescent="0.35"/>
  <cols>
    <col min="1" max="1" width="4.26953125" style="5" customWidth="1"/>
    <col min="2" max="2" width="13.1796875" style="6" customWidth="1"/>
    <col min="3" max="3" width="19.26953125" style="6" customWidth="1"/>
    <col min="4" max="4" width="52.7265625" style="40" customWidth="1"/>
    <col min="5" max="5" width="23" style="6" customWidth="1"/>
    <col min="6" max="6" width="15.453125" style="40" customWidth="1"/>
    <col min="7" max="16384" width="9.1796875" style="1"/>
  </cols>
  <sheetData>
    <row r="1" spans="1:6" s="110" customFormat="1" ht="15.5" x14ac:dyDescent="0.35">
      <c r="A1" s="38"/>
      <c r="B1" s="109"/>
      <c r="C1" s="109"/>
      <c r="D1" s="38"/>
      <c r="E1" s="109"/>
      <c r="F1" s="38"/>
    </row>
    <row r="2" spans="1:6" s="110" customFormat="1" ht="15.5" x14ac:dyDescent="0.35">
      <c r="A2" s="38"/>
      <c r="B2" s="109"/>
      <c r="C2" s="109"/>
      <c r="D2" s="38"/>
      <c r="E2" s="109"/>
      <c r="F2" s="38"/>
    </row>
    <row r="3" spans="1:6" s="110" customFormat="1" ht="15.5" x14ac:dyDescent="0.35">
      <c r="A3" s="38"/>
      <c r="B3" s="109"/>
      <c r="C3" s="109"/>
      <c r="D3" s="38"/>
      <c r="E3" s="109"/>
      <c r="F3" s="38"/>
    </row>
    <row r="4" spans="1:6" s="110" customFormat="1" ht="15.5" x14ac:dyDescent="0.35">
      <c r="A4" s="380" t="s">
        <v>13</v>
      </c>
      <c r="B4" s="380"/>
      <c r="C4" s="380"/>
      <c r="D4" s="380"/>
      <c r="E4" s="380"/>
      <c r="F4" s="380"/>
    </row>
    <row r="5" spans="1:6" s="110" customFormat="1" ht="15.5" x14ac:dyDescent="0.35">
      <c r="A5" s="380" t="s">
        <v>14</v>
      </c>
      <c r="B5" s="380"/>
      <c r="C5" s="380"/>
      <c r="D5" s="380"/>
      <c r="E5" s="380"/>
      <c r="F5" s="380"/>
    </row>
    <row r="6" spans="1:6" s="110" customFormat="1" ht="15.5" x14ac:dyDescent="0.35">
      <c r="A6" s="381" t="s">
        <v>15</v>
      </c>
      <c r="B6" s="381"/>
      <c r="C6" s="381"/>
      <c r="D6" s="381"/>
      <c r="E6" s="381"/>
      <c r="F6" s="381"/>
    </row>
    <row r="7" spans="1:6" s="110" customFormat="1" ht="15.5" x14ac:dyDescent="0.35">
      <c r="A7" s="380" t="s">
        <v>0</v>
      </c>
      <c r="B7" s="380"/>
      <c r="C7" s="380"/>
      <c r="D7" s="380"/>
      <c r="E7" s="380"/>
      <c r="F7" s="380"/>
    </row>
    <row r="8" spans="1:6" s="110" customFormat="1" ht="15.5" x14ac:dyDescent="0.35">
      <c r="A8" s="380" t="s">
        <v>1</v>
      </c>
      <c r="B8" s="380"/>
      <c r="C8" s="380"/>
      <c r="D8" s="380"/>
      <c r="E8" s="380"/>
      <c r="F8" s="380"/>
    </row>
    <row r="9" spans="1:6" s="110" customFormat="1" ht="15.5" x14ac:dyDescent="0.35">
      <c r="A9" s="108"/>
      <c r="B9" s="108"/>
      <c r="C9" s="108"/>
      <c r="D9" s="108"/>
      <c r="E9" s="108"/>
      <c r="F9" s="108"/>
    </row>
    <row r="10" spans="1:6" s="110" customFormat="1" ht="15.5" x14ac:dyDescent="0.35">
      <c r="A10" s="396" t="s">
        <v>16</v>
      </c>
      <c r="B10" s="396"/>
      <c r="C10" s="396"/>
      <c r="D10" s="396"/>
      <c r="E10" s="396"/>
      <c r="F10" s="396"/>
    </row>
    <row r="11" spans="1:6" s="110" customFormat="1" ht="15.5" x14ac:dyDescent="0.35">
      <c r="A11" s="396" t="s">
        <v>17</v>
      </c>
      <c r="B11" s="396"/>
      <c r="C11" s="396"/>
      <c r="D11" s="396"/>
      <c r="E11" s="396"/>
      <c r="F11" s="396"/>
    </row>
    <row r="12" spans="1:6" s="110" customFormat="1" ht="15.5" x14ac:dyDescent="0.35">
      <c r="A12" s="396" t="s">
        <v>18</v>
      </c>
      <c r="B12" s="396"/>
      <c r="C12" s="396"/>
      <c r="D12" s="396"/>
      <c r="E12" s="396"/>
      <c r="F12" s="396"/>
    </row>
    <row r="13" spans="1:6" s="110" customFormat="1" ht="15.5" x14ac:dyDescent="0.35">
      <c r="A13" s="396" t="s">
        <v>78</v>
      </c>
      <c r="B13" s="396"/>
      <c r="C13" s="396"/>
      <c r="D13" s="396"/>
      <c r="E13" s="396"/>
      <c r="F13" s="396"/>
    </row>
    <row r="14" spans="1:6" s="110" customFormat="1" ht="15.75" customHeight="1" x14ac:dyDescent="0.35">
      <c r="A14" s="395" t="s">
        <v>43</v>
      </c>
      <c r="B14" s="395"/>
      <c r="C14" s="395"/>
      <c r="D14" s="395"/>
      <c r="E14" s="395"/>
      <c r="F14" s="395"/>
    </row>
    <row r="15" spans="1:6" s="110" customFormat="1" ht="15.75" customHeight="1" x14ac:dyDescent="0.35">
      <c r="A15" s="395" t="s">
        <v>44</v>
      </c>
      <c r="B15" s="395"/>
      <c r="C15" s="395"/>
      <c r="D15" s="395"/>
      <c r="E15" s="395"/>
      <c r="F15" s="395"/>
    </row>
    <row r="16" spans="1:6" s="110" customFormat="1" ht="15.75" customHeight="1" x14ac:dyDescent="0.35"/>
    <row r="17" spans="1:6" s="110" customFormat="1" ht="15.75" customHeight="1" x14ac:dyDescent="0.35">
      <c r="A17" s="395" t="s">
        <v>126</v>
      </c>
      <c r="B17" s="395"/>
      <c r="C17" s="395"/>
      <c r="D17" s="395"/>
      <c r="E17" s="395"/>
      <c r="F17" s="395"/>
    </row>
    <row r="18" spans="1:6" s="110" customFormat="1" ht="15.75" customHeight="1" x14ac:dyDescent="0.35">
      <c r="A18" s="395" t="s">
        <v>45</v>
      </c>
      <c r="B18" s="395"/>
      <c r="C18" s="395"/>
      <c r="D18" s="395"/>
      <c r="E18" s="395"/>
      <c r="F18" s="395"/>
    </row>
    <row r="19" spans="1:6" s="110" customFormat="1" ht="15.75" customHeight="1" x14ac:dyDescent="0.35">
      <c r="A19" s="395" t="s">
        <v>125</v>
      </c>
      <c r="B19" s="395"/>
      <c r="C19" s="395"/>
      <c r="D19" s="395"/>
      <c r="E19" s="395"/>
      <c r="F19" s="395"/>
    </row>
    <row r="20" spans="1:6" s="110" customFormat="1" ht="15.75" customHeight="1" x14ac:dyDescent="0.35">
      <c r="A20" s="396" t="s">
        <v>122</v>
      </c>
      <c r="B20" s="396"/>
      <c r="C20" s="396"/>
      <c r="D20" s="396"/>
      <c r="E20" s="396"/>
      <c r="F20" s="396"/>
    </row>
    <row r="21" spans="1:6" s="110" customFormat="1" ht="15.75" customHeight="1" x14ac:dyDescent="0.35">
      <c r="A21" s="113"/>
      <c r="B21" s="113"/>
      <c r="C21" s="113"/>
      <c r="D21" s="113"/>
      <c r="E21" s="113"/>
      <c r="F21" s="113"/>
    </row>
    <row r="22" spans="1:6" s="110" customFormat="1" ht="15.75" customHeight="1" x14ac:dyDescent="0.35">
      <c r="A22" s="397" t="s">
        <v>124</v>
      </c>
      <c r="B22" s="397"/>
      <c r="C22" s="397"/>
      <c r="D22" s="397"/>
      <c r="E22" s="112">
        <v>1753.21</v>
      </c>
      <c r="F22" s="113"/>
    </row>
    <row r="23" spans="1:6" s="110" customFormat="1" ht="15.75" customHeight="1" x14ac:dyDescent="0.35">
      <c r="A23" s="397" t="s">
        <v>124</v>
      </c>
      <c r="B23" s="397"/>
      <c r="C23" s="397"/>
      <c r="D23" s="397"/>
      <c r="E23" s="398">
        <v>33774.42</v>
      </c>
      <c r="F23" s="398"/>
    </row>
    <row r="24" spans="1:6" s="110" customFormat="1" ht="15.75" customHeight="1" x14ac:dyDescent="0.35">
      <c r="A24" s="397" t="s">
        <v>127</v>
      </c>
      <c r="B24" s="397"/>
      <c r="C24" s="397"/>
      <c r="D24" s="397"/>
      <c r="E24" s="398">
        <v>34.5</v>
      </c>
      <c r="F24" s="398"/>
    </row>
    <row r="25" spans="1:6" s="110" customFormat="1" ht="15.75" customHeight="1" x14ac:dyDescent="0.35">
      <c r="A25" s="397" t="s">
        <v>40</v>
      </c>
      <c r="B25" s="397"/>
      <c r="C25" s="397"/>
      <c r="D25" s="397"/>
      <c r="E25" s="398">
        <f>SUM(E22:F24)</f>
        <v>35562.129999999997</v>
      </c>
      <c r="F25" s="398"/>
    </row>
    <row r="26" spans="1:6" s="110" customFormat="1" ht="15.75" customHeight="1" x14ac:dyDescent="0.35">
      <c r="A26" s="147"/>
      <c r="B26" s="147"/>
      <c r="C26" s="147"/>
      <c r="D26" s="147"/>
      <c r="E26" s="148"/>
      <c r="F26" s="148"/>
    </row>
    <row r="27" spans="1:6" s="110" customFormat="1" ht="39" customHeight="1" x14ac:dyDescent="0.35">
      <c r="A27" s="399" t="s">
        <v>19</v>
      </c>
      <c r="B27" s="399"/>
      <c r="C27" s="399"/>
      <c r="D27" s="399"/>
      <c r="E27" s="399"/>
      <c r="F27" s="399"/>
    </row>
    <row r="28" spans="1:6" s="110" customFormat="1" ht="39" customHeight="1" x14ac:dyDescent="0.35">
      <c r="A28" s="149"/>
      <c r="B28" s="149"/>
      <c r="C28" s="149"/>
      <c r="D28" s="149"/>
      <c r="E28" s="149"/>
      <c r="F28" s="149"/>
    </row>
    <row r="29" spans="1:6" s="110" customFormat="1" ht="15" customHeight="1" x14ac:dyDescent="0.35">
      <c r="A29" s="114" t="s">
        <v>20</v>
      </c>
      <c r="B29" s="115" t="s">
        <v>2</v>
      </c>
      <c r="C29" s="115" t="s">
        <v>3</v>
      </c>
      <c r="D29" s="115" t="s">
        <v>4</v>
      </c>
      <c r="E29" s="115" t="s">
        <v>5</v>
      </c>
      <c r="F29" s="115" t="s">
        <v>6</v>
      </c>
    </row>
    <row r="30" spans="1:6" s="110" customFormat="1" ht="31" x14ac:dyDescent="0.35">
      <c r="A30" s="116" t="s">
        <v>21</v>
      </c>
      <c r="B30" s="117">
        <v>44319</v>
      </c>
      <c r="C30" s="118">
        <v>68290</v>
      </c>
      <c r="D30" s="119" t="s">
        <v>93</v>
      </c>
      <c r="E30" s="118" t="s">
        <v>102</v>
      </c>
      <c r="F30" s="119">
        <v>179.99</v>
      </c>
    </row>
    <row r="31" spans="1:6" s="110" customFormat="1" ht="15.5" x14ac:dyDescent="0.35">
      <c r="A31" s="116" t="s">
        <v>82</v>
      </c>
      <c r="B31" s="117">
        <v>44328</v>
      </c>
      <c r="C31" s="120">
        <v>202100000006418</v>
      </c>
      <c r="D31" s="121" t="s">
        <v>72</v>
      </c>
      <c r="E31" s="122" t="s">
        <v>46</v>
      </c>
      <c r="F31" s="129">
        <v>1000</v>
      </c>
    </row>
    <row r="32" spans="1:6" s="110" customFormat="1" ht="31" x14ac:dyDescent="0.35">
      <c r="A32" s="116" t="s">
        <v>22</v>
      </c>
      <c r="B32" s="117">
        <v>44328</v>
      </c>
      <c r="C32" s="118">
        <v>1930</v>
      </c>
      <c r="D32" s="123" t="s">
        <v>58</v>
      </c>
      <c r="E32" s="124" t="s">
        <v>46</v>
      </c>
      <c r="F32" s="129">
        <v>220</v>
      </c>
    </row>
    <row r="33" spans="1:6" s="110" customFormat="1" ht="15.5" x14ac:dyDescent="0.35">
      <c r="A33" s="116" t="s">
        <v>23</v>
      </c>
      <c r="B33" s="117">
        <v>44329</v>
      </c>
      <c r="C33" s="118">
        <v>253832</v>
      </c>
      <c r="D33" s="125" t="s">
        <v>76</v>
      </c>
      <c r="E33" s="126" t="s">
        <v>46</v>
      </c>
      <c r="F33" s="119">
        <v>22.54</v>
      </c>
    </row>
    <row r="34" spans="1:6" s="110" customFormat="1" ht="15.5" x14ac:dyDescent="0.35">
      <c r="A34" s="116" t="s">
        <v>83</v>
      </c>
      <c r="B34" s="117">
        <v>44329</v>
      </c>
      <c r="C34" s="118">
        <v>251019</v>
      </c>
      <c r="D34" s="125" t="s">
        <v>77</v>
      </c>
      <c r="E34" s="126" t="s">
        <v>46</v>
      </c>
      <c r="F34" s="119">
        <v>47.46</v>
      </c>
    </row>
    <row r="35" spans="1:6" s="110" customFormat="1" ht="31" x14ac:dyDescent="0.35">
      <c r="A35" s="116" t="s">
        <v>84</v>
      </c>
      <c r="B35" s="117">
        <v>44333</v>
      </c>
      <c r="C35" s="118">
        <v>12143</v>
      </c>
      <c r="D35" s="125" t="s">
        <v>141</v>
      </c>
      <c r="E35" s="126" t="s">
        <v>47</v>
      </c>
      <c r="F35" s="119">
        <v>160.78</v>
      </c>
    </row>
    <row r="36" spans="1:6" s="110" customFormat="1" ht="15.5" x14ac:dyDescent="0.35">
      <c r="A36" s="116" t="s">
        <v>85</v>
      </c>
      <c r="B36" s="117">
        <v>44333</v>
      </c>
      <c r="C36" s="127" t="s">
        <v>48</v>
      </c>
      <c r="D36" s="128" t="s">
        <v>49</v>
      </c>
      <c r="E36" s="126" t="s">
        <v>46</v>
      </c>
      <c r="F36" s="129">
        <v>2000</v>
      </c>
    </row>
    <row r="37" spans="1:6" s="110" customFormat="1" ht="31" x14ac:dyDescent="0.35">
      <c r="A37" s="116" t="s">
        <v>86</v>
      </c>
      <c r="B37" s="117">
        <v>44337</v>
      </c>
      <c r="C37" s="124" t="s">
        <v>59</v>
      </c>
      <c r="D37" s="123" t="s">
        <v>60</v>
      </c>
      <c r="E37" s="124" t="s">
        <v>46</v>
      </c>
      <c r="F37" s="119">
        <v>179.03</v>
      </c>
    </row>
    <row r="38" spans="1:6" s="110" customFormat="1" ht="31" x14ac:dyDescent="0.35">
      <c r="A38" s="116" t="s">
        <v>87</v>
      </c>
      <c r="B38" s="117">
        <v>44340</v>
      </c>
      <c r="C38" s="118">
        <v>106402</v>
      </c>
      <c r="D38" s="123" t="s">
        <v>64</v>
      </c>
      <c r="E38" s="124" t="s">
        <v>46</v>
      </c>
      <c r="F38" s="119">
        <v>1676.47</v>
      </c>
    </row>
    <row r="39" spans="1:6" s="110" customFormat="1" ht="31" x14ac:dyDescent="0.35">
      <c r="A39" s="116" t="s">
        <v>24</v>
      </c>
      <c r="B39" s="117">
        <v>44340</v>
      </c>
      <c r="C39" s="118">
        <v>106401</v>
      </c>
      <c r="D39" s="123" t="s">
        <v>64</v>
      </c>
      <c r="E39" s="124" t="s">
        <v>46</v>
      </c>
      <c r="F39" s="119">
        <v>2233.98</v>
      </c>
    </row>
    <row r="40" spans="1:6" s="110" customFormat="1" ht="31" x14ac:dyDescent="0.35">
      <c r="A40" s="116" t="s">
        <v>25</v>
      </c>
      <c r="B40" s="117">
        <v>44342</v>
      </c>
      <c r="C40" s="124" t="s">
        <v>59</v>
      </c>
      <c r="D40" s="123" t="s">
        <v>61</v>
      </c>
      <c r="E40" s="124" t="s">
        <v>46</v>
      </c>
      <c r="F40" s="119">
        <v>1580.96</v>
      </c>
    </row>
    <row r="41" spans="1:6" s="110" customFormat="1" ht="15.5" x14ac:dyDescent="0.35">
      <c r="A41" s="116" t="s">
        <v>26</v>
      </c>
      <c r="B41" s="117">
        <v>44347</v>
      </c>
      <c r="C41" s="122" t="s">
        <v>57</v>
      </c>
      <c r="D41" s="123" t="s">
        <v>70</v>
      </c>
      <c r="E41" s="124" t="s">
        <v>73</v>
      </c>
      <c r="F41" s="119">
        <v>1474.29</v>
      </c>
    </row>
    <row r="42" spans="1:6" s="110" customFormat="1" ht="15.5" x14ac:dyDescent="0.35">
      <c r="A42" s="116" t="s">
        <v>27</v>
      </c>
      <c r="B42" s="117">
        <v>44347</v>
      </c>
      <c r="C42" s="122" t="s">
        <v>57</v>
      </c>
      <c r="D42" s="123" t="s">
        <v>62</v>
      </c>
      <c r="E42" s="124" t="s">
        <v>73</v>
      </c>
      <c r="F42" s="119">
        <v>1052.79</v>
      </c>
    </row>
    <row r="43" spans="1:6" s="110" customFormat="1" ht="15.5" x14ac:dyDescent="0.35">
      <c r="A43" s="116" t="s">
        <v>28</v>
      </c>
      <c r="B43" s="117">
        <v>44347</v>
      </c>
      <c r="C43" s="122" t="s">
        <v>57</v>
      </c>
      <c r="D43" s="123" t="s">
        <v>51</v>
      </c>
      <c r="E43" s="124" t="s">
        <v>73</v>
      </c>
      <c r="F43" s="119">
        <v>1503.44</v>
      </c>
    </row>
    <row r="44" spans="1:6" s="110" customFormat="1" ht="15.5" x14ac:dyDescent="0.35">
      <c r="A44" s="116" t="s">
        <v>29</v>
      </c>
      <c r="B44" s="117">
        <v>44347</v>
      </c>
      <c r="C44" s="122" t="s">
        <v>57</v>
      </c>
      <c r="D44" s="130" t="s">
        <v>52</v>
      </c>
      <c r="E44" s="124" t="s">
        <v>73</v>
      </c>
      <c r="F44" s="129">
        <v>1392.95</v>
      </c>
    </row>
    <row r="45" spans="1:6" s="110" customFormat="1" ht="15.5" x14ac:dyDescent="0.35">
      <c r="A45" s="116" t="s">
        <v>30</v>
      </c>
      <c r="B45" s="117">
        <v>44347</v>
      </c>
      <c r="C45" s="127" t="s">
        <v>57</v>
      </c>
      <c r="D45" s="131" t="s">
        <v>53</v>
      </c>
      <c r="E45" s="126" t="s">
        <v>73</v>
      </c>
      <c r="F45" s="129">
        <v>58.16</v>
      </c>
    </row>
    <row r="46" spans="1:6" s="110" customFormat="1" ht="15.5" x14ac:dyDescent="0.35">
      <c r="A46" s="116" t="s">
        <v>31</v>
      </c>
      <c r="B46" s="117">
        <v>44347</v>
      </c>
      <c r="C46" s="127" t="s">
        <v>57</v>
      </c>
      <c r="D46" s="131" t="s">
        <v>63</v>
      </c>
      <c r="E46" s="126" t="s">
        <v>73</v>
      </c>
      <c r="F46" s="119">
        <v>1474.29</v>
      </c>
    </row>
    <row r="47" spans="1:6" s="110" customFormat="1" ht="21.75" customHeight="1" x14ac:dyDescent="0.35">
      <c r="A47" s="116" t="s">
        <v>32</v>
      </c>
      <c r="B47" s="117">
        <v>44347</v>
      </c>
      <c r="C47" s="127" t="s">
        <v>57</v>
      </c>
      <c r="D47" s="131" t="s">
        <v>54</v>
      </c>
      <c r="E47" s="126" t="s">
        <v>73</v>
      </c>
      <c r="F47" s="119">
        <v>1965.74</v>
      </c>
    </row>
    <row r="48" spans="1:6" s="110" customFormat="1" ht="15.5" x14ac:dyDescent="0.35">
      <c r="A48" s="116" t="s">
        <v>33</v>
      </c>
      <c r="B48" s="117">
        <v>44347</v>
      </c>
      <c r="C48" s="127" t="s">
        <v>57</v>
      </c>
      <c r="D48" s="131" t="s">
        <v>55</v>
      </c>
      <c r="E48" s="126" t="s">
        <v>73</v>
      </c>
      <c r="F48" s="119">
        <v>1663.21</v>
      </c>
    </row>
    <row r="49" spans="1:6" s="110" customFormat="1" ht="15.5" x14ac:dyDescent="0.35">
      <c r="A49" s="116" t="s">
        <v>34</v>
      </c>
      <c r="B49" s="117">
        <v>44347</v>
      </c>
      <c r="C49" s="127" t="s">
        <v>57</v>
      </c>
      <c r="D49" s="128" t="s">
        <v>56</v>
      </c>
      <c r="E49" s="126" t="s">
        <v>73</v>
      </c>
      <c r="F49" s="119">
        <v>1439.36</v>
      </c>
    </row>
    <row r="50" spans="1:6" s="110" customFormat="1" ht="15.5" x14ac:dyDescent="0.35">
      <c r="A50" s="116" t="s">
        <v>35</v>
      </c>
      <c r="B50" s="117">
        <v>44347</v>
      </c>
      <c r="C50" s="127" t="s">
        <v>57</v>
      </c>
      <c r="D50" s="128" t="s">
        <v>71</v>
      </c>
      <c r="E50" s="126" t="s">
        <v>73</v>
      </c>
      <c r="F50" s="119">
        <v>1057.3399999999999</v>
      </c>
    </row>
    <row r="51" spans="1:6" s="110" customFormat="1" ht="21.75" customHeight="1" x14ac:dyDescent="0.35">
      <c r="A51" s="116" t="s">
        <v>38</v>
      </c>
      <c r="B51" s="117">
        <v>44347</v>
      </c>
      <c r="C51" s="127" t="s">
        <v>65</v>
      </c>
      <c r="D51" s="125" t="s">
        <v>66</v>
      </c>
      <c r="E51" s="127" t="s">
        <v>67</v>
      </c>
      <c r="F51" s="119">
        <v>222.06</v>
      </c>
    </row>
    <row r="52" spans="1:6" s="110" customFormat="1" ht="15.5" x14ac:dyDescent="0.35">
      <c r="A52" s="116" t="s">
        <v>39</v>
      </c>
      <c r="B52" s="117">
        <v>44347</v>
      </c>
      <c r="C52" s="127" t="s">
        <v>116</v>
      </c>
      <c r="D52" s="125" t="s">
        <v>66</v>
      </c>
      <c r="E52" s="127" t="s">
        <v>67</v>
      </c>
      <c r="F52" s="119">
        <v>491.75</v>
      </c>
    </row>
    <row r="53" spans="1:6" s="110" customFormat="1" ht="15.5" x14ac:dyDescent="0.35">
      <c r="A53" s="116" t="s">
        <v>94</v>
      </c>
      <c r="B53" s="117">
        <v>44347</v>
      </c>
      <c r="C53" s="132" t="s">
        <v>91</v>
      </c>
      <c r="D53" s="131" t="s">
        <v>92</v>
      </c>
      <c r="E53" s="133" t="s">
        <v>67</v>
      </c>
      <c r="F53" s="134">
        <v>7174</v>
      </c>
    </row>
    <row r="54" spans="1:6" s="110" customFormat="1" ht="15.5" x14ac:dyDescent="0.35">
      <c r="A54" s="116" t="s">
        <v>111</v>
      </c>
      <c r="B54" s="117">
        <v>44347</v>
      </c>
      <c r="C54" s="135" t="s">
        <v>68</v>
      </c>
      <c r="D54" s="128" t="s">
        <v>69</v>
      </c>
      <c r="E54" s="126" t="s">
        <v>67</v>
      </c>
      <c r="F54" s="119">
        <v>1620.85</v>
      </c>
    </row>
    <row r="55" spans="1:6" s="110" customFormat="1" ht="15.5" x14ac:dyDescent="0.35">
      <c r="A55" s="392" t="s">
        <v>89</v>
      </c>
      <c r="B55" s="392"/>
      <c r="C55" s="392"/>
      <c r="D55" s="392"/>
      <c r="E55" s="392"/>
      <c r="F55" s="136">
        <f>SUM(F30:F54)</f>
        <v>31891.440000000002</v>
      </c>
    </row>
    <row r="56" spans="1:6" s="110" customFormat="1" ht="15" customHeight="1" x14ac:dyDescent="0.35">
      <c r="A56" s="392" t="s">
        <v>8</v>
      </c>
      <c r="B56" s="392"/>
      <c r="C56" s="392"/>
      <c r="D56" s="392"/>
      <c r="E56" s="392"/>
      <c r="F56" s="137" t="s">
        <v>9</v>
      </c>
    </row>
    <row r="57" spans="1:6" s="110" customFormat="1" ht="15" customHeight="1" x14ac:dyDescent="0.35">
      <c r="A57" s="393" t="s">
        <v>10</v>
      </c>
      <c r="B57" s="393"/>
      <c r="C57" s="393"/>
      <c r="D57" s="393"/>
      <c r="E57" s="394"/>
      <c r="F57" s="138">
        <f>SUM(F41:F54)</f>
        <v>22590.229999999996</v>
      </c>
    </row>
    <row r="58" spans="1:6" s="110" customFormat="1" ht="15" customHeight="1" x14ac:dyDescent="0.35">
      <c r="A58" s="393" t="s">
        <v>11</v>
      </c>
      <c r="B58" s="393"/>
      <c r="C58" s="393"/>
      <c r="D58" s="393"/>
      <c r="E58" s="394"/>
      <c r="F58" s="138">
        <f>SUM(F30,F35)</f>
        <v>340.77</v>
      </c>
    </row>
    <row r="59" spans="1:6" s="110" customFormat="1" ht="15" customHeight="1" x14ac:dyDescent="0.35">
      <c r="A59" s="393" t="s">
        <v>12</v>
      </c>
      <c r="B59" s="393"/>
      <c r="C59" s="393"/>
      <c r="D59" s="393"/>
      <c r="E59" s="394"/>
      <c r="F59" s="138">
        <f>SUM(F31,F32,F33,F34,F36:F40)</f>
        <v>8960.4399999999987</v>
      </c>
    </row>
    <row r="60" spans="1:6" s="110" customFormat="1" ht="15" customHeight="1" x14ac:dyDescent="0.35">
      <c r="A60" s="392" t="s">
        <v>89</v>
      </c>
      <c r="B60" s="392"/>
      <c r="C60" s="392"/>
      <c r="D60" s="392"/>
      <c r="E60" s="392"/>
      <c r="F60" s="139">
        <f>SUM(F57:F59)</f>
        <v>31891.439999999995</v>
      </c>
    </row>
    <row r="61" spans="1:6" s="110" customFormat="1" ht="15" customHeight="1" x14ac:dyDescent="0.35">
      <c r="A61" s="388" t="s">
        <v>112</v>
      </c>
      <c r="B61" s="388"/>
      <c r="C61" s="388"/>
      <c r="D61" s="388"/>
      <c r="E61" s="140"/>
      <c r="F61" s="141"/>
    </row>
    <row r="62" spans="1:6" s="110" customFormat="1" ht="15" customHeight="1" x14ac:dyDescent="0.35">
      <c r="A62" s="388" t="s">
        <v>128</v>
      </c>
      <c r="B62" s="388"/>
      <c r="C62" s="388"/>
      <c r="D62" s="388"/>
      <c r="E62" s="142"/>
      <c r="F62" s="143"/>
    </row>
    <row r="63" spans="1:6" s="110" customFormat="1" ht="15" customHeight="1" x14ac:dyDescent="0.35">
      <c r="A63" s="145"/>
      <c r="B63" s="145"/>
      <c r="C63" s="145"/>
      <c r="D63" s="145"/>
      <c r="E63" s="142"/>
      <c r="F63" s="143"/>
    </row>
    <row r="64" spans="1:6" s="110" customFormat="1" ht="36.75" customHeight="1" x14ac:dyDescent="0.35">
      <c r="A64" s="389" t="s">
        <v>36</v>
      </c>
      <c r="B64" s="389"/>
      <c r="C64" s="389"/>
      <c r="D64" s="389"/>
      <c r="E64" s="389"/>
      <c r="F64" s="389"/>
    </row>
    <row r="65" spans="1:6" s="110" customFormat="1" ht="36.75" customHeight="1" x14ac:dyDescent="0.35">
      <c r="A65" s="146"/>
      <c r="B65" s="146"/>
      <c r="C65" s="146"/>
      <c r="D65" s="146"/>
      <c r="E65" s="146"/>
      <c r="F65" s="146"/>
    </row>
    <row r="66" spans="1:6" s="110" customFormat="1" ht="18.75" customHeight="1" x14ac:dyDescent="0.35">
      <c r="A66" s="7"/>
      <c r="B66" s="144"/>
      <c r="C66" s="390" t="s">
        <v>130</v>
      </c>
      <c r="D66" s="390"/>
      <c r="E66" s="390"/>
      <c r="F66" s="109"/>
    </row>
    <row r="67" spans="1:6" s="110" customFormat="1" ht="18.75" customHeight="1" x14ac:dyDescent="0.35">
      <c r="A67" s="7"/>
      <c r="B67" s="144"/>
      <c r="C67" s="144"/>
      <c r="D67" s="144"/>
      <c r="E67" s="144"/>
      <c r="F67" s="109"/>
    </row>
    <row r="68" spans="1:6" s="110" customFormat="1" ht="18.75" customHeight="1" x14ac:dyDescent="0.35">
      <c r="A68" s="7"/>
      <c r="B68" s="144"/>
      <c r="C68" s="144"/>
      <c r="D68" s="144"/>
      <c r="E68" s="144"/>
      <c r="F68" s="109"/>
    </row>
    <row r="69" spans="1:6" s="110" customFormat="1" ht="14.25" customHeight="1" x14ac:dyDescent="0.35">
      <c r="A69" s="38"/>
      <c r="B69" s="109"/>
      <c r="C69" s="391" t="s">
        <v>41</v>
      </c>
      <c r="D69" s="391"/>
      <c r="E69" s="391"/>
      <c r="F69" s="38"/>
    </row>
    <row r="70" spans="1:6" s="110" customFormat="1" ht="15.5" x14ac:dyDescent="0.35">
      <c r="A70" s="38"/>
      <c r="B70" s="109"/>
      <c r="C70" s="109"/>
      <c r="D70" s="109" t="s">
        <v>42</v>
      </c>
      <c r="E70" s="38"/>
      <c r="F70" s="38"/>
    </row>
    <row r="71" spans="1:6" s="110" customFormat="1" ht="15.5" x14ac:dyDescent="0.35">
      <c r="A71" s="38"/>
      <c r="B71" s="109"/>
      <c r="C71" s="109"/>
      <c r="D71" s="109" t="s">
        <v>37</v>
      </c>
      <c r="E71" s="38"/>
      <c r="F71" s="38"/>
    </row>
    <row r="72" spans="1:6" s="110" customFormat="1" ht="15.5" x14ac:dyDescent="0.35">
      <c r="A72" s="38"/>
      <c r="B72" s="109"/>
      <c r="C72" s="109"/>
      <c r="D72" s="7"/>
      <c r="E72" s="109"/>
      <c r="F72" s="38"/>
    </row>
    <row r="73" spans="1:6" s="3" customFormat="1" x14ac:dyDescent="0.35">
      <c r="A73" s="105"/>
      <c r="B73" s="106"/>
      <c r="C73" s="106"/>
      <c r="D73" s="107"/>
      <c r="E73" s="106"/>
      <c r="F73" s="105"/>
    </row>
    <row r="74" spans="1:6" s="3" customFormat="1" x14ac:dyDescent="0.35">
      <c r="A74" s="105"/>
      <c r="B74" s="106"/>
      <c r="C74" s="106"/>
      <c r="D74" s="107"/>
      <c r="E74" s="106"/>
      <c r="F74" s="105"/>
    </row>
  </sheetData>
  <mergeCells count="34">
    <mergeCell ref="A17:F17"/>
    <mergeCell ref="A4:F4"/>
    <mergeCell ref="A5:F5"/>
    <mergeCell ref="A6:F6"/>
    <mergeCell ref="A7:F7"/>
    <mergeCell ref="A8:F8"/>
    <mergeCell ref="A10:F10"/>
    <mergeCell ref="A11:F11"/>
    <mergeCell ref="A12:F12"/>
    <mergeCell ref="A13:F13"/>
    <mergeCell ref="A14:F14"/>
    <mergeCell ref="A15:F15"/>
    <mergeCell ref="A55:E55"/>
    <mergeCell ref="A18:F18"/>
    <mergeCell ref="A19:F19"/>
    <mergeCell ref="A20:F20"/>
    <mergeCell ref="A22:D22"/>
    <mergeCell ref="A23:D23"/>
    <mergeCell ref="E23:F23"/>
    <mergeCell ref="A24:D24"/>
    <mergeCell ref="E24:F24"/>
    <mergeCell ref="A25:D25"/>
    <mergeCell ref="E25:F25"/>
    <mergeCell ref="A27:F27"/>
    <mergeCell ref="A62:D62"/>
    <mergeCell ref="A64:F64"/>
    <mergeCell ref="C66:E66"/>
    <mergeCell ref="C69:E69"/>
    <mergeCell ref="A56:E56"/>
    <mergeCell ref="A57:E57"/>
    <mergeCell ref="A58:E58"/>
    <mergeCell ref="A59:E59"/>
    <mergeCell ref="A60:E60"/>
    <mergeCell ref="A61:D61"/>
  </mergeCells>
  <pageMargins left="0.511811024" right="0.511811024" top="0.78740157499999996" bottom="0.78740157499999996" header="0.31496062000000002" footer="0.31496062000000002"/>
  <pageSetup paperSize="9" scale="72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7" shapeId="57345" r:id="rId4">
          <objectPr defaultSize="0" autoPict="0" r:id="rId5">
            <anchor moveWithCells="1" sizeWithCells="1">
              <from>
                <xdr:col>3</xdr:col>
                <xdr:colOff>952500</xdr:colOff>
                <xdr:row>0</xdr:row>
                <xdr:rowOff>12700</xdr:rowOff>
              </from>
              <to>
                <xdr:col>3</xdr:col>
                <xdr:colOff>2743200</xdr:colOff>
                <xdr:row>2</xdr:row>
                <xdr:rowOff>184150</xdr:rowOff>
              </to>
            </anchor>
          </objectPr>
        </oleObject>
      </mc:Choice>
      <mc:Fallback>
        <oleObject progId="CorelDraw.Graphic.17" shapeId="57345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66"/>
    <pageSetUpPr fitToPage="1"/>
  </sheetPr>
  <dimension ref="A1:G38"/>
  <sheetViews>
    <sheetView topLeftCell="A17" zoomScale="120" zoomScaleNormal="120" workbookViewId="0">
      <selection activeCell="A30" sqref="A30:D30"/>
    </sheetView>
  </sheetViews>
  <sheetFormatPr defaultColWidth="9.1796875" defaultRowHeight="14.5" x14ac:dyDescent="0.35"/>
  <cols>
    <col min="1" max="1" width="5.81640625" style="5" customWidth="1"/>
    <col min="2" max="2" width="11.81640625" style="6" customWidth="1"/>
    <col min="3" max="3" width="18.1796875" style="6" customWidth="1"/>
    <col min="4" max="4" width="52.7265625" style="40" customWidth="1"/>
    <col min="5" max="5" width="21.54296875" style="6" customWidth="1"/>
    <col min="6" max="6" width="14.54296875" style="40" customWidth="1"/>
    <col min="7" max="16384" width="9.1796875" style="1"/>
  </cols>
  <sheetData>
    <row r="1" spans="1:7" x14ac:dyDescent="0.35">
      <c r="A1" s="9"/>
      <c r="B1" s="104"/>
      <c r="C1" s="104"/>
      <c r="D1" s="9"/>
      <c r="E1" s="104"/>
      <c r="F1" s="9"/>
      <c r="G1" s="101"/>
    </row>
    <row r="2" spans="1:7" x14ac:dyDescent="0.35">
      <c r="A2" s="9"/>
      <c r="B2" s="104"/>
      <c r="C2" s="104"/>
      <c r="D2" s="9"/>
      <c r="E2" s="104"/>
      <c r="F2" s="9"/>
      <c r="G2" s="101"/>
    </row>
    <row r="3" spans="1:7" x14ac:dyDescent="0.35">
      <c r="A3" s="383" t="s">
        <v>13</v>
      </c>
      <c r="B3" s="383"/>
      <c r="C3" s="383"/>
      <c r="D3" s="383"/>
      <c r="E3" s="383"/>
      <c r="F3" s="383"/>
      <c r="G3" s="101"/>
    </row>
    <row r="4" spans="1:7" x14ac:dyDescent="0.35">
      <c r="A4" s="383" t="s">
        <v>14</v>
      </c>
      <c r="B4" s="383"/>
      <c r="C4" s="383"/>
      <c r="D4" s="383"/>
      <c r="E4" s="383"/>
      <c r="F4" s="383"/>
      <c r="G4" s="101"/>
    </row>
    <row r="5" spans="1:7" x14ac:dyDescent="0.35">
      <c r="A5" s="384" t="s">
        <v>15</v>
      </c>
      <c r="B5" s="384"/>
      <c r="C5" s="384"/>
      <c r="D5" s="384"/>
      <c r="E5" s="384"/>
      <c r="F5" s="384"/>
      <c r="G5" s="101"/>
    </row>
    <row r="6" spans="1:7" x14ac:dyDescent="0.35">
      <c r="A6" s="383" t="s">
        <v>0</v>
      </c>
      <c r="B6" s="383"/>
      <c r="C6" s="383"/>
      <c r="D6" s="383"/>
      <c r="E6" s="383"/>
      <c r="F6" s="383"/>
      <c r="G6" s="101"/>
    </row>
    <row r="7" spans="1:7" x14ac:dyDescent="0.35">
      <c r="A7" s="383" t="s">
        <v>1</v>
      </c>
      <c r="B7" s="383"/>
      <c r="C7" s="383"/>
      <c r="D7" s="383"/>
      <c r="E7" s="383"/>
      <c r="F7" s="383"/>
      <c r="G7" s="101"/>
    </row>
    <row r="8" spans="1:7" x14ac:dyDescent="0.35">
      <c r="A8" s="376" t="s">
        <v>16</v>
      </c>
      <c r="B8" s="376"/>
      <c r="C8" s="376"/>
      <c r="D8" s="376"/>
      <c r="E8" s="376"/>
      <c r="F8" s="376"/>
      <c r="G8" s="101"/>
    </row>
    <row r="9" spans="1:7" x14ac:dyDescent="0.35">
      <c r="A9" s="376" t="s">
        <v>17</v>
      </c>
      <c r="B9" s="376"/>
      <c r="C9" s="376"/>
      <c r="D9" s="376"/>
      <c r="E9" s="376"/>
      <c r="F9" s="376"/>
      <c r="G9" s="101"/>
    </row>
    <row r="10" spans="1:7" x14ac:dyDescent="0.35">
      <c r="A10" s="376" t="s">
        <v>18</v>
      </c>
      <c r="B10" s="376"/>
      <c r="C10" s="376"/>
      <c r="D10" s="376"/>
      <c r="E10" s="376"/>
      <c r="F10" s="376"/>
      <c r="G10" s="101"/>
    </row>
    <row r="11" spans="1:7" x14ac:dyDescent="0.35">
      <c r="A11" s="376" t="s">
        <v>78</v>
      </c>
      <c r="B11" s="376"/>
      <c r="C11" s="376"/>
      <c r="D11" s="376"/>
      <c r="E11" s="376"/>
      <c r="F11" s="376"/>
      <c r="G11" s="101"/>
    </row>
    <row r="12" spans="1:7" ht="15.75" customHeight="1" x14ac:dyDescent="0.35">
      <c r="A12" s="375" t="s">
        <v>43</v>
      </c>
      <c r="B12" s="375"/>
      <c r="C12" s="375"/>
      <c r="D12" s="375"/>
      <c r="E12" s="375"/>
      <c r="F12" s="375"/>
      <c r="G12" s="101"/>
    </row>
    <row r="13" spans="1:7" ht="15.75" customHeight="1" x14ac:dyDescent="0.35">
      <c r="A13" s="375" t="s">
        <v>44</v>
      </c>
      <c r="B13" s="375"/>
      <c r="C13" s="375"/>
      <c r="D13" s="375"/>
      <c r="E13" s="375"/>
      <c r="F13" s="375"/>
      <c r="G13" s="101"/>
    </row>
    <row r="14" spans="1:7" ht="15.75" customHeight="1" x14ac:dyDescent="0.35">
      <c r="A14" s="375" t="s">
        <v>74</v>
      </c>
      <c r="B14" s="375"/>
      <c r="C14" s="375"/>
      <c r="D14" s="375"/>
      <c r="E14" s="375"/>
      <c r="F14" s="375"/>
      <c r="G14" s="101"/>
    </row>
    <row r="15" spans="1:7" ht="15.75" customHeight="1" x14ac:dyDescent="0.35">
      <c r="A15" s="375" t="s">
        <v>45</v>
      </c>
      <c r="B15" s="375"/>
      <c r="C15" s="375"/>
      <c r="D15" s="375"/>
      <c r="E15" s="375"/>
      <c r="F15" s="375"/>
      <c r="G15" s="101"/>
    </row>
    <row r="16" spans="1:7" ht="15.75" customHeight="1" x14ac:dyDescent="0.35">
      <c r="A16" s="375" t="s">
        <v>125</v>
      </c>
      <c r="B16" s="375"/>
      <c r="C16" s="375"/>
      <c r="D16" s="375"/>
      <c r="E16" s="375"/>
      <c r="F16" s="375"/>
      <c r="G16" s="101"/>
    </row>
    <row r="17" spans="1:7" ht="15.75" customHeight="1" x14ac:dyDescent="0.35">
      <c r="A17" s="376" t="s">
        <v>122</v>
      </c>
      <c r="B17" s="376"/>
      <c r="C17" s="376"/>
      <c r="D17" s="376"/>
      <c r="E17" s="376"/>
      <c r="F17" s="376"/>
      <c r="G17" s="101"/>
    </row>
    <row r="18" spans="1:7" ht="15.75" customHeight="1" x14ac:dyDescent="0.35">
      <c r="A18" s="377" t="s">
        <v>124</v>
      </c>
      <c r="B18" s="377"/>
      <c r="C18" s="377"/>
      <c r="D18" s="377"/>
      <c r="E18" s="100">
        <v>2412.7600000000002</v>
      </c>
      <c r="F18" s="102"/>
      <c r="G18" s="101"/>
    </row>
    <row r="19" spans="1:7" ht="15.75" customHeight="1" x14ac:dyDescent="0.35">
      <c r="A19" s="377" t="s">
        <v>40</v>
      </c>
      <c r="B19" s="377"/>
      <c r="C19" s="377"/>
      <c r="D19" s="377"/>
      <c r="E19" s="378">
        <v>2412.7600000000002</v>
      </c>
      <c r="F19" s="378"/>
      <c r="G19" s="101"/>
    </row>
    <row r="20" spans="1:7" ht="21.75" customHeight="1" x14ac:dyDescent="0.35">
      <c r="A20" s="379" t="s">
        <v>19</v>
      </c>
      <c r="B20" s="379"/>
      <c r="C20" s="379"/>
      <c r="D20" s="379"/>
      <c r="E20" s="379"/>
      <c r="F20" s="379"/>
      <c r="G20" s="101"/>
    </row>
    <row r="21" spans="1:7" s="2" customFormat="1" ht="15" customHeight="1" x14ac:dyDescent="0.35">
      <c r="A21" s="10" t="s">
        <v>20</v>
      </c>
      <c r="B21" s="11" t="s">
        <v>2</v>
      </c>
      <c r="C21" s="11" t="s">
        <v>3</v>
      </c>
      <c r="D21" s="11" t="s">
        <v>4</v>
      </c>
      <c r="E21" s="11" t="s">
        <v>5</v>
      </c>
      <c r="F21" s="11" t="s">
        <v>6</v>
      </c>
      <c r="G21" s="101"/>
    </row>
    <row r="22" spans="1:7" s="2" customFormat="1" ht="18.5" x14ac:dyDescent="0.35">
      <c r="A22" s="12" t="s">
        <v>21</v>
      </c>
      <c r="B22" s="77">
        <v>44344</v>
      </c>
      <c r="C22" s="76" t="s">
        <v>97</v>
      </c>
      <c r="D22" s="22" t="s">
        <v>55</v>
      </c>
      <c r="E22" s="18" t="s">
        <v>73</v>
      </c>
      <c r="F22" s="59">
        <v>2183.1999999999998</v>
      </c>
      <c r="G22" s="101"/>
    </row>
    <row r="23" spans="1:7" s="2" customFormat="1" ht="18.5" x14ac:dyDescent="0.35">
      <c r="A23" s="372" t="s">
        <v>89</v>
      </c>
      <c r="B23" s="372"/>
      <c r="C23" s="372"/>
      <c r="D23" s="372"/>
      <c r="E23" s="372"/>
      <c r="F23" s="78">
        <f>SUM(F22:F22)</f>
        <v>2183.1999999999998</v>
      </c>
      <c r="G23" s="101"/>
    </row>
    <row r="24" spans="1:7" s="2" customFormat="1" ht="15" customHeight="1" x14ac:dyDescent="0.35">
      <c r="A24" s="372" t="s">
        <v>8</v>
      </c>
      <c r="B24" s="372"/>
      <c r="C24" s="372"/>
      <c r="D24" s="372"/>
      <c r="E24" s="372"/>
      <c r="F24" s="26" t="s">
        <v>9</v>
      </c>
      <c r="G24" s="101"/>
    </row>
    <row r="25" spans="1:7" s="2" customFormat="1" ht="15" customHeight="1" x14ac:dyDescent="0.35">
      <c r="A25" s="370" t="s">
        <v>10</v>
      </c>
      <c r="B25" s="370"/>
      <c r="C25" s="370"/>
      <c r="D25" s="370"/>
      <c r="E25" s="371"/>
      <c r="F25" s="45">
        <v>2183.1999999999998</v>
      </c>
      <c r="G25" s="101"/>
    </row>
    <row r="26" spans="1:7" s="2" customFormat="1" ht="15" customHeight="1" x14ac:dyDescent="0.35">
      <c r="A26" s="370" t="s">
        <v>11</v>
      </c>
      <c r="B26" s="370"/>
      <c r="C26" s="370"/>
      <c r="D26" s="370"/>
      <c r="E26" s="371"/>
      <c r="F26" s="45">
        <v>0</v>
      </c>
      <c r="G26" s="101"/>
    </row>
    <row r="27" spans="1:7" s="2" customFormat="1" ht="15" customHeight="1" x14ac:dyDescent="0.35">
      <c r="A27" s="370" t="s">
        <v>12</v>
      </c>
      <c r="B27" s="370"/>
      <c r="C27" s="370"/>
      <c r="D27" s="370"/>
      <c r="E27" s="371"/>
      <c r="F27" s="45">
        <v>0</v>
      </c>
      <c r="G27" s="101"/>
    </row>
    <row r="28" spans="1:7" s="2" customFormat="1" ht="15" customHeight="1" x14ac:dyDescent="0.35">
      <c r="A28" s="372" t="s">
        <v>89</v>
      </c>
      <c r="B28" s="372"/>
      <c r="C28" s="372"/>
      <c r="D28" s="372"/>
      <c r="E28" s="372"/>
      <c r="F28" s="24">
        <v>2183.1999999999998</v>
      </c>
      <c r="G28" s="101"/>
    </row>
    <row r="29" spans="1:7" s="2" customFormat="1" ht="15" customHeight="1" x14ac:dyDescent="0.35">
      <c r="A29" s="385" t="s">
        <v>123</v>
      </c>
      <c r="B29" s="385"/>
      <c r="C29" s="385"/>
      <c r="D29" s="385"/>
      <c r="E29" s="27"/>
      <c r="F29" s="28"/>
      <c r="G29" s="101"/>
    </row>
    <row r="30" spans="1:7" s="2" customFormat="1" ht="15" customHeight="1" x14ac:dyDescent="0.35">
      <c r="A30" s="385" t="s">
        <v>131</v>
      </c>
      <c r="B30" s="385"/>
      <c r="C30" s="385"/>
      <c r="D30" s="385"/>
      <c r="E30" s="29"/>
      <c r="F30" s="30"/>
      <c r="G30" s="101"/>
    </row>
    <row r="31" spans="1:7" s="2" customFormat="1" ht="22.5" customHeight="1" x14ac:dyDescent="0.35">
      <c r="A31" s="386" t="s">
        <v>36</v>
      </c>
      <c r="B31" s="386"/>
      <c r="C31" s="386"/>
      <c r="D31" s="386"/>
      <c r="E31" s="386"/>
      <c r="F31" s="386"/>
      <c r="G31" s="101"/>
    </row>
    <row r="32" spans="1:7" s="2" customFormat="1" ht="18.75" customHeight="1" x14ac:dyDescent="0.35">
      <c r="A32" s="31"/>
      <c r="B32" s="103"/>
      <c r="C32" s="382" t="s">
        <v>130</v>
      </c>
      <c r="D32" s="382"/>
      <c r="E32" s="382"/>
      <c r="F32" s="104"/>
      <c r="G32" s="101"/>
    </row>
    <row r="33" spans="1:7" s="2" customFormat="1" ht="14.25" customHeight="1" x14ac:dyDescent="0.3">
      <c r="A33" s="9"/>
      <c r="B33" s="104"/>
      <c r="C33" s="369" t="s">
        <v>41</v>
      </c>
      <c r="D33" s="369"/>
      <c r="E33" s="369"/>
      <c r="F33" s="9"/>
      <c r="G33" s="101"/>
    </row>
    <row r="34" spans="1:7" s="2" customFormat="1" ht="18.5" x14ac:dyDescent="0.35">
      <c r="A34" s="9"/>
      <c r="B34" s="104"/>
      <c r="C34" s="104"/>
      <c r="D34" s="104" t="s">
        <v>42</v>
      </c>
      <c r="E34" s="9"/>
      <c r="F34" s="9"/>
      <c r="G34" s="101"/>
    </row>
    <row r="35" spans="1:7" x14ac:dyDescent="0.35">
      <c r="A35" s="9"/>
      <c r="B35" s="104"/>
      <c r="C35" s="104"/>
      <c r="D35" s="104" t="s">
        <v>37</v>
      </c>
      <c r="E35" s="9"/>
      <c r="F35" s="9"/>
      <c r="G35" s="101"/>
    </row>
    <row r="36" spans="1:7" x14ac:dyDescent="0.35">
      <c r="A36" s="9"/>
      <c r="B36" s="104"/>
      <c r="C36" s="104"/>
      <c r="D36" s="31"/>
      <c r="E36" s="104"/>
      <c r="F36" s="9"/>
      <c r="G36" s="101"/>
    </row>
    <row r="37" spans="1:7" s="3" customFormat="1" ht="15.5" x14ac:dyDescent="0.35">
      <c r="A37" s="5"/>
      <c r="B37" s="6"/>
      <c r="C37" s="6"/>
      <c r="D37" s="8"/>
      <c r="E37" s="6"/>
      <c r="F37" s="40"/>
    </row>
    <row r="38" spans="1:7" s="3" customFormat="1" ht="15.5" x14ac:dyDescent="0.35">
      <c r="A38" s="5"/>
      <c r="B38" s="6"/>
      <c r="C38" s="6"/>
      <c r="D38" s="8"/>
      <c r="E38" s="6"/>
      <c r="F38" s="40"/>
    </row>
  </sheetData>
  <mergeCells count="30">
    <mergeCell ref="A30:D30"/>
    <mergeCell ref="A31:F31"/>
    <mergeCell ref="C32:E32"/>
    <mergeCell ref="C33:E33"/>
    <mergeCell ref="A24:E24"/>
    <mergeCell ref="A25:E25"/>
    <mergeCell ref="A26:E26"/>
    <mergeCell ref="A27:E27"/>
    <mergeCell ref="A28:E28"/>
    <mergeCell ref="A29:D29"/>
    <mergeCell ref="A23:E23"/>
    <mergeCell ref="A15:F15"/>
    <mergeCell ref="A16:F16"/>
    <mergeCell ref="A17:F17"/>
    <mergeCell ref="A18:D18"/>
    <mergeCell ref="A19:D19"/>
    <mergeCell ref="E19:F19"/>
    <mergeCell ref="A20:F20"/>
    <mergeCell ref="A14:F14"/>
    <mergeCell ref="A3:F3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</mergeCells>
  <pageMargins left="0.511811024" right="0.511811024" top="0.78740157499999996" bottom="0.78740157499999996" header="0.31496062000000002" footer="0.31496062000000002"/>
  <pageSetup paperSize="9" scale="74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7" shapeId="58369" r:id="rId4">
          <objectPr defaultSize="0" autoPict="0" r:id="rId5">
            <anchor moveWithCells="1" sizeWithCells="1">
              <from>
                <xdr:col>3</xdr:col>
                <xdr:colOff>952500</xdr:colOff>
                <xdr:row>0</xdr:row>
                <xdr:rowOff>12700</xdr:rowOff>
              </from>
              <to>
                <xdr:col>3</xdr:col>
                <xdr:colOff>2743200</xdr:colOff>
                <xdr:row>1</xdr:row>
                <xdr:rowOff>184150</xdr:rowOff>
              </to>
            </anchor>
          </objectPr>
        </oleObject>
      </mc:Choice>
      <mc:Fallback>
        <oleObject progId="CorelDraw.Graphic.17" shapeId="58369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20</vt:i4>
      </vt:variant>
    </vt:vector>
  </HeadingPairs>
  <TitlesOfParts>
    <vt:vector size="20" baseType="lpstr">
      <vt:lpstr>JANEIRO 2021</vt:lpstr>
      <vt:lpstr>FEVEREIRO 2021</vt:lpstr>
      <vt:lpstr>FEVEREIRO 2021-FERIAS </vt:lpstr>
      <vt:lpstr>MARÇO 2021</vt:lpstr>
      <vt:lpstr>MARÇO 2021-FERIAS</vt:lpstr>
      <vt:lpstr>ABRIL 2021</vt:lpstr>
      <vt:lpstr>ABRIL 2021-FERIAS </vt:lpstr>
      <vt:lpstr>MAIO 2021</vt:lpstr>
      <vt:lpstr>MAIO 2021-FERIAS </vt:lpstr>
      <vt:lpstr>JUNHO 2021</vt:lpstr>
      <vt:lpstr>JULHO 2021 (2)</vt:lpstr>
      <vt:lpstr>JULHO 2021 FERIAS </vt:lpstr>
      <vt:lpstr>AGOSTO 2021</vt:lpstr>
      <vt:lpstr>AGOSTO 2021-FERIAS </vt:lpstr>
      <vt:lpstr>SETEMBRO 2021</vt:lpstr>
      <vt:lpstr>SETEMBRO 2021 RESCISÃO</vt:lpstr>
      <vt:lpstr>OUTUBRO 2021</vt:lpstr>
      <vt:lpstr>NOVEMBRO 2021 </vt:lpstr>
      <vt:lpstr>NOVEMBRO 2021  1ªPARC. 13º</vt:lpstr>
      <vt:lpstr>NOVEMBRO 2021 FÉRIAS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adm01</dc:creator>
  <cp:lastModifiedBy>BIO Valquirias 2</cp:lastModifiedBy>
  <cp:lastPrinted>2021-11-17T18:25:27Z</cp:lastPrinted>
  <dcterms:created xsi:type="dcterms:W3CDTF">2017-02-22T17:59:05Z</dcterms:created>
  <dcterms:modified xsi:type="dcterms:W3CDTF">2021-12-16T14:58:33Z</dcterms:modified>
</cp:coreProperties>
</file>